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2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5" l="1"/>
  <c r="C8" i="2"/>
  <c r="D8" i="2"/>
  <c r="D40" i="2"/>
  <c r="D51" i="2"/>
  <c r="F20" i="3" l="1"/>
  <c r="F10" i="3"/>
  <c r="G26" i="7"/>
  <c r="F21" i="3" l="1"/>
  <c r="D10" i="8"/>
  <c r="G14" i="7"/>
  <c r="G15" i="7"/>
  <c r="G8" i="7"/>
  <c r="G9" i="7"/>
  <c r="C13" i="2" l="1"/>
  <c r="F7" i="7" l="1"/>
  <c r="F14" i="7"/>
  <c r="F15" i="7"/>
  <c r="F9" i="7"/>
  <c r="C10" i="5"/>
  <c r="C10" i="8"/>
  <c r="E21" i="3"/>
  <c r="E20" i="3" s="1"/>
  <c r="E11" i="3"/>
  <c r="B10" i="5"/>
  <c r="E7" i="7"/>
  <c r="E8" i="7"/>
  <c r="E9" i="7"/>
  <c r="E14" i="7"/>
  <c r="E15" i="7"/>
  <c r="B22" i="8"/>
  <c r="B10" i="8"/>
  <c r="D20" i="3"/>
  <c r="D21" i="3"/>
  <c r="D11" i="3"/>
  <c r="F37" i="10" l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J14" i="10" s="1"/>
  <c r="I11" i="10"/>
  <c r="H11" i="10"/>
  <c r="G11" i="10"/>
  <c r="F11" i="10"/>
  <c r="H14" i="10"/>
  <c r="G8" i="10"/>
  <c r="G14" i="10" s="1"/>
  <c r="F8" i="10"/>
  <c r="I14" i="10" l="1"/>
  <c r="I22" i="10" s="1"/>
  <c r="I28" i="10" s="1"/>
  <c r="I29" i="10" s="1"/>
  <c r="F14" i="10"/>
  <c r="F22" i="10" s="1"/>
  <c r="F28" i="10" s="1"/>
  <c r="F29" i="10" s="1"/>
  <c r="J22" i="10"/>
  <c r="J28" i="10" s="1"/>
  <c r="J29" i="10" s="1"/>
  <c r="H22" i="10"/>
  <c r="H28" i="10" s="1"/>
  <c r="H29" i="10" s="1"/>
  <c r="G22" i="10"/>
  <c r="G29" i="10" s="1"/>
</calcChain>
</file>

<file path=xl/sharedStrings.xml><?xml version="1.0" encoding="utf-8"?>
<sst xmlns="http://schemas.openxmlformats.org/spreadsheetml/2006/main" count="299" uniqueCount="172">
  <si>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</si>
  <si>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</si>
  <si>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</si>
  <si>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</si>
  <si>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</si>
  <si>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</si>
  <si>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</si>
  <si>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</si>
  <si>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</si>
  <si>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</si>
  <si>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</si>
  <si>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</si>
  <si>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</si>
  <si>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</si>
  <si>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</si>
  <si>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</si>
  <si>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</si>
  <si>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</si>
  <si>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</si>
  <si>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</si>
  <si>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</si>
  <si>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</si>
  <si>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</si>
  <si>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</si>
  <si>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</si>
  <si>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</si>
  <si>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Naziv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</si>
  <si>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</si>
  <si>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</si>
  <si>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</si>
  <si>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</si>
  <si>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</si>
  <si>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</si>
  <si>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</si>
  <si>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</si>
  <si>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</si>
  <si>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</si>
  <si>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</si>
  <si>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</si>
  <si>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</si>
  <si>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</si>
  <si>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</si>
  <si>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</si>
  <si>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</si>
  <si>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</si>
  <si>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</si>
  <si>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</si>
  <si>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</si>
  <si>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</si>
  <si>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</si>
  <si>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</si>
  <si>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</si>
  <si>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</si>
  <si>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</si>
  <si>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</si>
  <si>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</si>
  <si>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</si>
  <si>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</si>
  <si>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</si>
  <si>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</si>
  <si>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</si>
  <si>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</si>
  <si>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</si>
  <si>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</si>
  <si>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</si>
  <si>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</si>
  <si>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</si>
  <si>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PLAN JU ŠPORTSKI OBJEKTI TROGIR ZA 2024. I PROJEKCIJA ZA 2025. I 2026.</t>
  </si>
  <si>
    <t>Prihod od izvršenih usluga</t>
  </si>
  <si>
    <t>Prihodi nadležnog proračuna</t>
  </si>
  <si>
    <t>Financijski rashodi</t>
  </si>
  <si>
    <t>FINANCIJSKI PLAN JU ŠPORTSKI OBJEKTI TROGIRA ZA 2024. I PROJEKCIJA ZA 2025. I 2026.</t>
  </si>
  <si>
    <t>08 Služba rekreacije i športa</t>
  </si>
  <si>
    <t>0810 Služba rekreacije i športa</t>
  </si>
  <si>
    <t>06 Razvoj zajednice</t>
  </si>
  <si>
    <t>0620 Razvoj zajednice</t>
  </si>
  <si>
    <t>PROGRAM 1203</t>
  </si>
  <si>
    <t>ŠPORT I TEHNIČKA KULTURA</t>
  </si>
  <si>
    <t>Aktivnost A100007</t>
  </si>
  <si>
    <t>Šport i tehnička kultura</t>
  </si>
  <si>
    <t>Izvor 1.1.</t>
  </si>
  <si>
    <t>Opći prihodi i primici</t>
  </si>
  <si>
    <t xml:space="preserve">Izvor  </t>
  </si>
  <si>
    <t>3.2.</t>
  </si>
  <si>
    <t>Vlastiti prihodi</t>
  </si>
  <si>
    <t>PROGRAM 1609</t>
  </si>
  <si>
    <t>UPRAVLJANJE IMOVINOM</t>
  </si>
  <si>
    <t>Tekući projekt T100076</t>
  </si>
  <si>
    <t>Održavanje imovine dobivene na korištenje</t>
  </si>
  <si>
    <t>Opći prihod i primici</t>
  </si>
  <si>
    <t>32 Vlastiti prihod</t>
  </si>
  <si>
    <t>Rashodi za nabavu dugotrajne imovine</t>
  </si>
  <si>
    <t>JU ŠPORTSKI OBJEKTI TROGIR</t>
  </si>
  <si>
    <t>Stupac1</t>
  </si>
  <si>
    <t>Stupac2</t>
  </si>
  <si>
    <t>Stupac3</t>
  </si>
  <si>
    <t>Stupac4</t>
  </si>
  <si>
    <t>Stupac5</t>
  </si>
  <si>
    <t>Stupac6</t>
  </si>
  <si>
    <t>Stupac7</t>
  </si>
  <si>
    <t>Stupac8</t>
  </si>
  <si>
    <t>Stupac9</t>
  </si>
  <si>
    <t>Stupac10</t>
  </si>
  <si>
    <t>POSEBNI DIO</t>
  </si>
  <si>
    <t>Opći prihodi</t>
  </si>
  <si>
    <t>Posebne</t>
  </si>
  <si>
    <t>namjene</t>
  </si>
  <si>
    <t>Pomoći</t>
  </si>
  <si>
    <t>Donacije</t>
  </si>
  <si>
    <t>Prihod od</t>
  </si>
  <si>
    <t>nefin.imov</t>
  </si>
  <si>
    <t>Primici od</t>
  </si>
  <si>
    <t>zaduživa.</t>
  </si>
  <si>
    <t>Izvor 3.2.</t>
  </si>
  <si>
    <t>Glava 02103</t>
  </si>
  <si>
    <t>ŠPORTSKI OBJEKTI TROGIR</t>
  </si>
  <si>
    <t>Program 1203</t>
  </si>
  <si>
    <t>Funkcijska</t>
  </si>
  <si>
    <t>klasifikacija 0810</t>
  </si>
  <si>
    <t>SLUŽBE REKREACIJE I ŠPORTA</t>
  </si>
  <si>
    <t>Prijedlog plana</t>
  </si>
  <si>
    <t>PRIJEDLOG FINANCIJSKOG PLANA ZA 2024. NA ČETVRTU RAZINU</t>
  </si>
  <si>
    <t>ZA 2024.</t>
  </si>
  <si>
    <t>Plaće redovan rad</t>
  </si>
  <si>
    <t>Ostali rashodi za zaposlene</t>
  </si>
  <si>
    <t>Doprinos za zdrastvo</t>
  </si>
  <si>
    <t>Naknade za prijevoz zaposlenih</t>
  </si>
  <si>
    <t>Energija</t>
  </si>
  <si>
    <t>Usluge tekućeg i inv.održavanja</t>
  </si>
  <si>
    <t>Nabava opreme</t>
  </si>
  <si>
    <t>Službena putovanja</t>
  </si>
  <si>
    <t>Stručno usavršavanje zaposlenih</t>
  </si>
  <si>
    <t>Uredski i ostali materijal</t>
  </si>
  <si>
    <t>Materijal i dijelovi za tek.održ.</t>
  </si>
  <si>
    <t>Sitan inventar</t>
  </si>
  <si>
    <t>Usluge telefona, pošte i dr.</t>
  </si>
  <si>
    <t>Komunalne usluge</t>
  </si>
  <si>
    <t>Zdrastvene usluge</t>
  </si>
  <si>
    <t>Intelektualne usluge</t>
  </si>
  <si>
    <t>Naknade za rad upravnog vijeća</t>
  </si>
  <si>
    <t>Premije osiguranja</t>
  </si>
  <si>
    <t>Ostali rashodi poslovanja</t>
  </si>
  <si>
    <t>Bankarske usluge i platni promet</t>
  </si>
  <si>
    <t>Program 1609</t>
  </si>
  <si>
    <t>Aktivnost T100076</t>
  </si>
  <si>
    <t xml:space="preserve">Funkcijska </t>
  </si>
  <si>
    <t>klasifikacija 062</t>
  </si>
  <si>
    <t>Razvoj zajednice</t>
  </si>
  <si>
    <t>Upravljanje imovinom</t>
  </si>
  <si>
    <t>Održavanje imovine dobivene</t>
  </si>
  <si>
    <t>Prihod po posebnim propisima</t>
  </si>
  <si>
    <t>Ulaganja u tuđu imovinu na korištenju</t>
  </si>
  <si>
    <t>korištenje</t>
  </si>
  <si>
    <t>Kapitalni projekt</t>
  </si>
  <si>
    <t>Prijevozna cestovna sredstva</t>
  </si>
  <si>
    <t>Nabava prijevoznog sredstva</t>
  </si>
  <si>
    <t>UKUPAN RASHOD</t>
  </si>
  <si>
    <t>Kapitaln</t>
  </si>
  <si>
    <t>projekt</t>
  </si>
  <si>
    <t>Izvor</t>
  </si>
  <si>
    <t>1.1.</t>
  </si>
  <si>
    <t>K100096</t>
  </si>
  <si>
    <t>Izgradnja djećjeg igrališta u</t>
  </si>
  <si>
    <t>Krtinama</t>
  </si>
  <si>
    <t xml:space="preserve">Izgradnja djećjeg igrališta  </t>
  </si>
  <si>
    <t>Uređaji,oprema za ostale namjene</t>
  </si>
  <si>
    <t>Izgradnja djećjeg igrališta u Krtinama</t>
  </si>
  <si>
    <t xml:space="preserve">projekt </t>
  </si>
  <si>
    <t xml:space="preserve">Izvor </t>
  </si>
  <si>
    <t>Uređaji,oprema za posebne namjene</t>
  </si>
  <si>
    <t>Kapitalni</t>
  </si>
  <si>
    <t>FINANCIJSKI PLAN JU ŠPORTSKI OBJEKTI ZA 2024. I PROJEKCIJA ZA 2025. I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</si>
</sst>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23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43" fontId="6" fillId="3" borderId="3" xfId="1" applyFont="1" applyFill="1" applyBorder="1" applyAlignment="1">
      <alignment horizontal="right"/>
    </xf>
    <xf numFmtId="43" fontId="6" fillId="0" borderId="3" xfId="1" applyFont="1" applyFill="1" applyBorder="1" applyAlignment="1">
      <alignment horizontal="right"/>
    </xf>
    <xf numFmtId="43" fontId="6" fillId="0" borderId="3" xfId="1" applyFont="1" applyBorder="1" applyAlignment="1">
      <alignment horizontal="right"/>
    </xf>
    <xf numFmtId="0" fontId="8" fillId="2" borderId="3" xfId="0" quotePrefix="1" applyFont="1" applyFill="1" applyBorder="1" applyAlignment="1">
      <alignment horizontal="center" vertical="center"/>
    </xf>
    <xf numFmtId="0" fontId="21" fillId="2" borderId="0" xfId="0" applyFont="1" applyFill="1"/>
    <xf numFmtId="0" fontId="1" fillId="5" borderId="6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1" fillId="5" borderId="9" xfId="0" applyFont="1" applyFill="1" applyBorder="1"/>
    <xf numFmtId="0" fontId="1" fillId="5" borderId="10" xfId="0" applyFont="1" applyFill="1" applyBorder="1"/>
    <xf numFmtId="0" fontId="1" fillId="5" borderId="11" xfId="0" applyFont="1" applyFill="1" applyBorder="1"/>
    <xf numFmtId="0" fontId="1" fillId="0" borderId="0" xfId="0" applyFont="1"/>
    <xf numFmtId="0" fontId="0" fillId="2" borderId="12" xfId="0" applyFont="1" applyFill="1" applyBorder="1" applyAlignment="1">
      <alignment horizontal="center"/>
    </xf>
    <xf numFmtId="0" fontId="0" fillId="2" borderId="0" xfId="0" applyFont="1" applyFill="1"/>
    <xf numFmtId="0" fontId="0" fillId="2" borderId="13" xfId="0" applyFont="1" applyFill="1" applyBorder="1"/>
    <xf numFmtId="43" fontId="6" fillId="0" borderId="4" xfId="1" applyFont="1" applyFill="1" applyBorder="1" applyAlignment="1" applyProtection="1">
      <alignment horizontal="center" vertical="center" wrapText="1"/>
    </xf>
    <xf numFmtId="43" fontId="3" fillId="2" borderId="4" xfId="1" applyFont="1" applyFill="1" applyBorder="1" applyAlignment="1">
      <alignment horizontal="right"/>
    </xf>
    <xf numFmtId="43" fontId="6" fillId="0" borderId="3" xfId="1" applyFont="1" applyFill="1" applyBorder="1" applyAlignment="1" applyProtection="1">
      <alignment horizontal="center" vertical="center" wrapText="1"/>
    </xf>
    <xf numFmtId="43" fontId="3" fillId="2" borderId="3" xfId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" fillId="5" borderId="14" xfId="0" applyFont="1" applyFill="1" applyBorder="1"/>
    <xf numFmtId="0" fontId="1" fillId="5" borderId="15" xfId="0" applyFont="1" applyFill="1" applyBorder="1"/>
    <xf numFmtId="0" fontId="1" fillId="5" borderId="16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1" fillId="4" borderId="11" xfId="0" applyFont="1" applyFill="1" applyBorder="1"/>
    <xf numFmtId="43" fontId="9" fillId="4" borderId="1" xfId="1" quotePrefix="1" applyFont="1" applyFill="1" applyBorder="1" applyAlignment="1">
      <alignment horizontal="right"/>
    </xf>
    <xf numFmtId="43" fontId="9" fillId="3" borderId="1" xfId="1" quotePrefix="1" applyFont="1" applyFill="1" applyBorder="1" applyAlignment="1">
      <alignment horizontal="right"/>
    </xf>
    <xf numFmtId="43" fontId="6" fillId="3" borderId="1" xfId="1" quotePrefix="1" applyFont="1" applyFill="1" applyBorder="1" applyAlignment="1">
      <alignment horizontal="right"/>
    </xf>
    <xf numFmtId="43" fontId="6" fillId="2" borderId="4" xfId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top" wrapText="1" indent="1"/>
    </xf>
    <xf numFmtId="0" fontId="6" fillId="5" borderId="2" xfId="0" applyNumberFormat="1" applyFont="1" applyFill="1" applyBorder="1" applyAlignment="1" applyProtection="1">
      <alignment horizontal="left" vertical="center" wrapText="1" indent="1"/>
    </xf>
    <xf numFmtId="0" fontId="6" fillId="5" borderId="4" xfId="0" applyNumberFormat="1" applyFont="1" applyFill="1" applyBorder="1" applyAlignment="1" applyProtection="1">
      <alignment horizontal="left" vertical="center" wrapText="1" indent="1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43" fontId="6" fillId="4" borderId="4" xfId="1" applyFont="1" applyFill="1" applyBorder="1" applyAlignment="1">
      <alignment horizontal="right"/>
    </xf>
    <xf numFmtId="43" fontId="6" fillId="5" borderId="4" xfId="1" applyFont="1" applyFill="1" applyBorder="1" applyAlignment="1">
      <alignment horizontal="right"/>
    </xf>
    <xf numFmtId="43" fontId="6" fillId="5" borderId="3" xfId="1" applyFont="1" applyFill="1" applyBorder="1" applyAlignment="1">
      <alignment horizontal="right"/>
    </xf>
    <xf numFmtId="43" fontId="6" fillId="4" borderId="3" xfId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3" fontId="1" fillId="5" borderId="15" xfId="1" applyFont="1" applyFill="1" applyBorder="1"/>
    <xf numFmtId="43" fontId="0" fillId="2" borderId="0" xfId="1" applyFont="1" applyFill="1"/>
    <xf numFmtId="43" fontId="1" fillId="4" borderId="15" xfId="1" applyFont="1" applyFill="1" applyBorder="1"/>
    <xf numFmtId="43" fontId="1" fillId="4" borderId="7" xfId="1" applyFont="1" applyFill="1" applyBorder="1"/>
    <xf numFmtId="43" fontId="1" fillId="4" borderId="10" xfId="1" applyFont="1" applyFill="1" applyBorder="1"/>
    <xf numFmtId="43" fontId="1" fillId="5" borderId="7" xfId="1" applyFont="1" applyFill="1" applyBorder="1"/>
    <xf numFmtId="0" fontId="0" fillId="4" borderId="15" xfId="0" applyFont="1" applyFill="1" applyBorder="1"/>
    <xf numFmtId="43" fontId="0" fillId="4" borderId="15" xfId="1" applyFont="1" applyFill="1" applyBorder="1"/>
    <xf numFmtId="0" fontId="0" fillId="4" borderId="16" xfId="0" applyFont="1" applyFill="1" applyBorder="1"/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43" fontId="1" fillId="4" borderId="10" xfId="0" applyNumberFormat="1" applyFont="1" applyFill="1" applyBorder="1"/>
    <xf numFmtId="0" fontId="6" fillId="4" borderId="2" xfId="0" applyNumberFormat="1" applyFont="1" applyFill="1" applyBorder="1" applyAlignment="1" applyProtection="1">
      <alignment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 indent="1"/>
    </xf>
    <xf numFmtId="0" fontId="22" fillId="4" borderId="1" xfId="0" applyNumberFormat="1" applyFont="1" applyFill="1" applyBorder="1" applyAlignment="1" applyProtection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5" borderId="1" xfId="0" applyNumberFormat="1" applyFont="1" applyFill="1" applyBorder="1" applyAlignment="1" applyProtection="1">
      <alignment horizontal="left" vertical="center" wrapText="1" indent="1"/>
    </xf>
    <xf numFmtId="43" fontId="3" fillId="2" borderId="3" xfId="1" applyFont="1" applyFill="1" applyBorder="1" applyAlignment="1" applyProtection="1">
      <alignment horizontal="right" wrapText="1"/>
    </xf>
    <xf numFmtId="43" fontId="0" fillId="0" borderId="0" xfId="1" applyFont="1"/>
    <xf numFmtId="43" fontId="6" fillId="2" borderId="3" xfId="1" applyFont="1" applyFill="1" applyBorder="1" applyAlignment="1" applyProtection="1">
      <alignment horizontal="left" wrapText="1"/>
    </xf>
    <xf numFmtId="43" fontId="3" fillId="2" borderId="3" xfId="1" applyFont="1" applyFill="1" applyBorder="1" applyAlignment="1" applyProtection="1">
      <alignment horizontal="left" wrapText="1"/>
    </xf>
    <xf numFmtId="43" fontId="3" fillId="2" borderId="3" xfId="1" applyFont="1" applyFill="1" applyBorder="1" applyAlignment="1" applyProtection="1">
      <alignment wrapText="1"/>
    </xf>
    <xf numFmtId="43" fontId="6" fillId="0" borderId="3" xfId="1" applyFont="1" applyFill="1" applyBorder="1" applyAlignment="1" applyProtection="1">
      <alignment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3" fontId="6" fillId="2" borderId="3" xfId="1" applyFont="1" applyFill="1" applyBorder="1" applyAlignment="1" applyProtection="1">
      <alignment horizontal="right" wrapText="1"/>
    </xf>
    <xf numFmtId="43" fontId="6" fillId="4" borderId="3" xfId="1" applyFont="1" applyFill="1" applyBorder="1" applyAlignment="1" applyProtection="1">
      <alignment horizontal="right" wrapText="1"/>
    </xf>
    <xf numFmtId="43" fontId="6" fillId="5" borderId="3" xfId="1" applyFont="1" applyFill="1" applyBorder="1" applyAlignment="1" applyProtection="1">
      <alignment horizontal="right" wrapText="1"/>
    </xf>
    <xf numFmtId="0" fontId="1" fillId="5" borderId="12" xfId="0" applyFont="1" applyFill="1" applyBorder="1"/>
    <xf numFmtId="0" fontId="1" fillId="5" borderId="0" xfId="0" applyFont="1" applyFill="1"/>
    <xf numFmtId="0" fontId="1" fillId="5" borderId="13" xfId="0" applyFont="1" applyFill="1" applyBorder="1"/>
    <xf numFmtId="43" fontId="1" fillId="5" borderId="0" xfId="1" applyFont="1" applyFill="1"/>
    <xf numFmtId="0" fontId="0" fillId="2" borderId="17" xfId="0" applyFont="1" applyFill="1" applyBorder="1" applyAlignment="1">
      <alignment horizontal="center"/>
    </xf>
    <xf numFmtId="0" fontId="0" fillId="2" borderId="18" xfId="0" applyFont="1" applyFill="1" applyBorder="1"/>
    <xf numFmtId="43" fontId="0" fillId="2" borderId="18" xfId="1" applyFont="1" applyFill="1" applyBorder="1"/>
    <xf numFmtId="0" fontId="0" fillId="2" borderId="19" xfId="0" applyFont="1" applyFill="1" applyBorder="1"/>
    <xf numFmtId="43" fontId="20" fillId="2" borderId="0" xfId="1" applyFont="1" applyFill="1"/>
    <xf numFmtId="0" fontId="1" fillId="2" borderId="0" xfId="0" applyFont="1" applyFill="1"/>
    <xf numFmtId="0" fontId="1" fillId="2" borderId="13" xfId="0" applyFont="1" applyFill="1" applyBorder="1"/>
    <xf numFmtId="0" fontId="1" fillId="5" borderId="12" xfId="0" applyFont="1" applyFill="1" applyBorder="1" applyAlignment="1">
      <alignment horizontal="center"/>
    </xf>
    <xf numFmtId="0" fontId="3" fillId="2" borderId="19" xfId="0" applyNumberFormat="1" applyFont="1" applyFill="1" applyBorder="1" applyAlignment="1" applyProtection="1">
      <alignment horizontal="left" vertical="center" wrapText="1"/>
    </xf>
    <xf numFmtId="43" fontId="3" fillId="2" borderId="19" xfId="1" applyFont="1" applyFill="1" applyBorder="1" applyAlignment="1">
      <alignment horizontal="right"/>
    </xf>
    <xf numFmtId="43" fontId="3" fillId="2" borderId="20" xfId="1" applyFont="1" applyFill="1" applyBorder="1" applyAlignment="1">
      <alignment horizontal="right"/>
    </xf>
    <xf numFmtId="3" fontId="3" fillId="2" borderId="20" xfId="0" applyNumberFormat="1" applyFont="1" applyFill="1" applyBorder="1" applyAlignment="1">
      <alignment horizontal="right"/>
    </xf>
    <xf numFmtId="3" fontId="3" fillId="2" borderId="20" xfId="0" applyNumberFormat="1" applyFont="1" applyFill="1" applyBorder="1" applyAlignment="1" applyProtection="1">
      <alignment horizontal="right" wrapText="1"/>
    </xf>
    <xf numFmtId="0" fontId="6" fillId="2" borderId="21" xfId="0" applyNumberFormat="1" applyFont="1" applyFill="1" applyBorder="1" applyAlignment="1" applyProtection="1">
      <alignment horizontal="left" vertical="center" wrapText="1"/>
    </xf>
    <xf numFmtId="0" fontId="6" fillId="2" borderId="5" xfId="0" applyNumberFormat="1" applyFont="1" applyFill="1" applyBorder="1" applyAlignment="1" applyProtection="1">
      <alignment horizontal="left" vertical="center" wrapText="1"/>
    </xf>
    <xf numFmtId="0" fontId="6" fillId="2" borderId="22" xfId="0" applyNumberFormat="1" applyFont="1" applyFill="1" applyBorder="1" applyAlignment="1" applyProtection="1">
      <alignment horizontal="left" vertical="center" wrapText="1"/>
    </xf>
    <xf numFmtId="43" fontId="6" fillId="2" borderId="22" xfId="1" applyFont="1" applyFill="1" applyBorder="1" applyAlignment="1">
      <alignment horizontal="right"/>
    </xf>
    <xf numFmtId="43" fontId="6" fillId="2" borderId="23" xfId="1" applyFont="1" applyFill="1" applyBorder="1" applyAlignment="1">
      <alignment horizontal="right"/>
    </xf>
    <xf numFmtId="0" fontId="6" fillId="5" borderId="29" xfId="0" applyNumberFormat="1" applyFont="1" applyFill="1" applyBorder="1" applyAlignment="1" applyProtection="1">
      <alignment horizontal="left" vertical="center" wrapText="1"/>
    </xf>
    <xf numFmtId="0" fontId="6" fillId="5" borderId="30" xfId="0" applyNumberFormat="1" applyFont="1" applyFill="1" applyBorder="1" applyAlignment="1" applyProtection="1">
      <alignment horizontal="left" vertical="center" wrapText="1"/>
    </xf>
    <xf numFmtId="0" fontId="6" fillId="5" borderId="31" xfId="0" applyNumberFormat="1" applyFont="1" applyFill="1" applyBorder="1" applyAlignment="1" applyProtection="1">
      <alignment horizontal="left" vertical="center" wrapText="1"/>
    </xf>
    <xf numFmtId="43" fontId="6" fillId="5" borderId="31" xfId="1" applyFont="1" applyFill="1" applyBorder="1" applyAlignment="1">
      <alignment horizontal="right"/>
    </xf>
    <xf numFmtId="43" fontId="6" fillId="5" borderId="32" xfId="1" applyFont="1" applyFill="1" applyBorder="1" applyAlignment="1">
      <alignment horizontal="right"/>
    </xf>
    <xf numFmtId="0" fontId="22" fillId="4" borderId="24" xfId="0" applyNumberFormat="1" applyFont="1" applyFill="1" applyBorder="1" applyAlignment="1" applyProtection="1">
      <alignment horizontal="left" vertical="center" wrapText="1"/>
    </xf>
    <xf numFmtId="0" fontId="22" fillId="4" borderId="25" xfId="0" applyNumberFormat="1" applyFont="1" applyFill="1" applyBorder="1" applyAlignment="1" applyProtection="1">
      <alignment horizontal="left" vertical="center" wrapText="1"/>
    </xf>
    <xf numFmtId="0" fontId="6" fillId="4" borderId="26" xfId="0" applyNumberFormat="1" applyFont="1" applyFill="1" applyBorder="1" applyAlignment="1" applyProtection="1">
      <alignment horizontal="left" vertical="center" wrapText="1"/>
    </xf>
    <xf numFmtId="43" fontId="6" fillId="4" borderId="26" xfId="1" applyFont="1" applyFill="1" applyBorder="1" applyAlignment="1">
      <alignment horizontal="right"/>
    </xf>
    <xf numFmtId="43" fontId="6" fillId="4" borderId="27" xfId="1" applyFont="1" applyFill="1" applyBorder="1" applyAlignment="1">
      <alignment horizontal="right"/>
    </xf>
    <xf numFmtId="43" fontId="6" fillId="4" borderId="28" xfId="1" applyFont="1" applyFill="1" applyBorder="1" applyAlignment="1" applyProtection="1">
      <alignment horizontal="right" wrapText="1"/>
    </xf>
    <xf numFmtId="43" fontId="6" fillId="5" borderId="33" xfId="1" applyFont="1" applyFill="1" applyBorder="1" applyAlignment="1" applyProtection="1">
      <alignment horizontal="right" wrapText="1"/>
    </xf>
    <xf numFmtId="43" fontId="6" fillId="2" borderId="23" xfId="1" applyFont="1" applyFill="1" applyBorder="1" applyAlignment="1" applyProtection="1">
      <alignment horizontal="right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7" xfId="0" applyNumberFormat="1" applyFont="1" applyFill="1" applyBorder="1" applyAlignment="1" applyProtection="1">
      <alignment horizontal="left" vertical="center" wrapText="1"/>
    </xf>
    <xf numFmtId="0" fontId="3" fillId="2" borderId="18" xfId="0" applyNumberFormat="1" applyFont="1" applyFill="1" applyBorder="1" applyAlignment="1" applyProtection="1">
      <alignment horizontal="left" vertical="center" wrapText="1"/>
    </xf>
    <xf numFmtId="0" fontId="3" fillId="2" borderId="19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</cellXfs>
  <cellStyles count="2">
    <cellStyle name="Normalno" xfId="0" builtinId="0"/>
    <cellStyle name="Zarez" xfId="1" builtinId="3"/>
  </cellStyles>
  <dxfs count="12">
    <dxf>
      <font>
        <b/>
      </font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b/>
      </font>
      <fill>
        <patternFill patternType="solid">
          <fgColor indexed="64"/>
          <bgColor theme="0" tint="-4.9989318521683403E-2"/>
        </patternFill>
      </fill>
    </dxf>
    <dxf>
      <font>
        <b/>
      </font>
      <fill>
        <patternFill patternType="solid">
          <fgColor indexed="64"/>
          <bgColor theme="0" tint="-4.9989318521683403E-2"/>
        </patternFill>
      </fill>
    </dxf>
    <dxf>
      <font>
        <b/>
      </font>
      <fill>
        <patternFill patternType="solid">
          <fgColor indexed="64"/>
          <bgColor theme="0" tint="-4.9989318521683403E-2"/>
        </patternFill>
      </fill>
    </dxf>
    <dxf>
      <font>
        <b/>
      </font>
      <fill>
        <patternFill patternType="solid">
          <fgColor indexed="64"/>
          <bgColor theme="0" tint="-4.9989318521683403E-2"/>
        </patternFill>
      </fill>
    </dxf>
    <dxf>
      <font>
        <b/>
      </font>
      <fill>
        <patternFill patternType="solid">
          <fgColor indexed="64"/>
          <bgColor theme="0" tint="-4.9989318521683403E-2"/>
        </patternFill>
      </fill>
    </dxf>
    <dxf>
      <font>
        <b/>
      </font>
      <fill>
        <patternFill patternType="solid">
          <fgColor indexed="64"/>
          <bgColor theme="0" tint="-4.9989318521683403E-2"/>
        </patternFill>
      </fill>
    </dxf>
    <dxf>
      <font>
        <b/>
      </font>
      <fill>
        <patternFill patternType="solid">
          <fgColor indexed="64"/>
          <bgColor theme="0" tint="-4.9989318521683403E-2"/>
        </patternFill>
      </fill>
    </dxf>
    <dxf>
      <font>
        <b/>
      </font>
      <fill>
        <patternFill patternType="solid">
          <fgColor indexed="64"/>
          <bgColor theme="0" tint="-4.9989318521683403E-2"/>
        </patternFill>
      </fill>
    </dxf>
    <dxf>
      <font>
        <b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medium">
          <color indexed="64"/>
        </left>
        <right/>
        <top/>
        <bottom/>
      </border>
    </dxf>
    <dxf>
      <font>
        <b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ica1" displayName="Tablica1" ref="A5:J53" totalsRowShown="0" headerRowDxfId="11" dataDxfId="10">
  <autoFilter ref="A5:J53"/>
  <tableColumns count="10">
    <tableColumn id="1" name="Stupac1" dataDxfId="9"/>
    <tableColumn id="2" name="Stupac2" dataDxfId="8"/>
    <tableColumn id="3" name="Stupac3" dataDxfId="7"/>
    <tableColumn id="4" name="Stupac4" dataDxfId="6"/>
    <tableColumn id="5" name="Stupac5" dataDxfId="5"/>
    <tableColumn id="6" name="Stupac6" dataDxfId="4"/>
    <tableColumn id="7" name="Stupac7" dataDxfId="3"/>
    <tableColumn id="8" name="Stupac8" dataDxfId="2"/>
    <tableColumn id="9" name="Stupac9" dataDxfId="1"/>
    <tableColumn id="10" name="Stupac10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J10" sqref="J10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197" t="s">
        <v>67</v>
      </c>
      <c r="B1" s="197"/>
      <c r="C1" s="197"/>
      <c r="D1" s="197"/>
      <c r="E1" s="197"/>
      <c r="F1" s="197"/>
      <c r="G1" s="197"/>
      <c r="H1" s="197"/>
      <c r="I1" s="197"/>
      <c r="J1" s="197"/>
    </row>
    <row r="2" spans="1:10" ht="17.399999999999999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6" x14ac:dyDescent="0.3">
      <c r="A3" s="197" t="s">
        <v>17</v>
      </c>
      <c r="B3" s="197"/>
      <c r="C3" s="197"/>
      <c r="D3" s="197"/>
      <c r="E3" s="197"/>
      <c r="F3" s="197"/>
      <c r="G3" s="197"/>
      <c r="H3" s="197"/>
      <c r="I3" s="210"/>
      <c r="J3" s="210"/>
    </row>
    <row r="4" spans="1:10" ht="17.399999999999999" x14ac:dyDescent="0.3">
      <c r="A4" s="24"/>
      <c r="B4" s="24"/>
      <c r="C4" s="24"/>
      <c r="D4" s="24"/>
      <c r="E4" s="24"/>
      <c r="F4" s="24"/>
      <c r="G4" s="24"/>
      <c r="H4" s="24"/>
      <c r="I4" s="5"/>
      <c r="J4" s="5"/>
    </row>
    <row r="5" spans="1:10" ht="15.6" x14ac:dyDescent="0.3">
      <c r="A5" s="197" t="s">
        <v>23</v>
      </c>
      <c r="B5" s="198"/>
      <c r="C5" s="198"/>
      <c r="D5" s="198"/>
      <c r="E5" s="198"/>
      <c r="F5" s="198"/>
      <c r="G5" s="198"/>
      <c r="H5" s="198"/>
      <c r="I5" s="198"/>
      <c r="J5" s="198"/>
    </row>
    <row r="6" spans="1:10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35" t="s">
        <v>31</v>
      </c>
    </row>
    <row r="7" spans="1:10" ht="26.4" x14ac:dyDescent="0.3">
      <c r="A7" s="29"/>
      <c r="B7" s="30"/>
      <c r="C7" s="30"/>
      <c r="D7" s="31"/>
      <c r="E7" s="32"/>
      <c r="F7" s="3" t="s">
        <v>32</v>
      </c>
      <c r="G7" s="3" t="s">
        <v>30</v>
      </c>
      <c r="H7" s="3" t="s">
        <v>40</v>
      </c>
      <c r="I7" s="3" t="s">
        <v>41</v>
      </c>
      <c r="J7" s="3" t="s">
        <v>42</v>
      </c>
    </row>
    <row r="8" spans="1:10" x14ac:dyDescent="0.3">
      <c r="A8" s="202" t="s">
        <v>0</v>
      </c>
      <c r="B8" s="196"/>
      <c r="C8" s="196"/>
      <c r="D8" s="196"/>
      <c r="E8" s="211"/>
      <c r="F8" s="67">
        <f>F9+F10</f>
        <v>336292.08</v>
      </c>
      <c r="G8" s="67">
        <f t="shared" ref="G8" si="0">G9+G10</f>
        <v>372877</v>
      </c>
      <c r="H8" s="67">
        <v>682200</v>
      </c>
      <c r="I8" s="67">
        <v>682200</v>
      </c>
      <c r="J8" s="67">
        <v>682200</v>
      </c>
    </row>
    <row r="9" spans="1:10" x14ac:dyDescent="0.3">
      <c r="A9" s="212" t="s">
        <v>34</v>
      </c>
      <c r="B9" s="213"/>
      <c r="C9" s="213"/>
      <c r="D9" s="213"/>
      <c r="E9" s="209"/>
      <c r="F9" s="68">
        <v>336292.08</v>
      </c>
      <c r="G9" s="68">
        <v>372877</v>
      </c>
      <c r="H9" s="68">
        <v>682200</v>
      </c>
      <c r="I9" s="68">
        <v>682200</v>
      </c>
      <c r="J9" s="68">
        <v>682200</v>
      </c>
    </row>
    <row r="10" spans="1:10" x14ac:dyDescent="0.3">
      <c r="A10" s="214" t="s">
        <v>35</v>
      </c>
      <c r="B10" s="209"/>
      <c r="C10" s="209"/>
      <c r="D10" s="209"/>
      <c r="E10" s="209"/>
      <c r="F10" s="68"/>
      <c r="G10" s="68"/>
      <c r="H10" s="68"/>
      <c r="I10" s="68"/>
      <c r="J10" s="68"/>
    </row>
    <row r="11" spans="1:10" x14ac:dyDescent="0.3">
      <c r="A11" s="36" t="s">
        <v>1</v>
      </c>
      <c r="B11" s="44"/>
      <c r="C11" s="44"/>
      <c r="D11" s="44"/>
      <c r="E11" s="44"/>
      <c r="F11" s="67">
        <f>F12+F13</f>
        <v>330475.96999999997</v>
      </c>
      <c r="G11" s="67">
        <f t="shared" ref="G11:J11" si="1">G12+G13</f>
        <v>372877</v>
      </c>
      <c r="H11" s="67">
        <f t="shared" si="1"/>
        <v>682200</v>
      </c>
      <c r="I11" s="67">
        <f t="shared" si="1"/>
        <v>682200</v>
      </c>
      <c r="J11" s="67">
        <f t="shared" si="1"/>
        <v>682200</v>
      </c>
    </row>
    <row r="12" spans="1:10" x14ac:dyDescent="0.3">
      <c r="A12" s="215" t="s">
        <v>36</v>
      </c>
      <c r="B12" s="213"/>
      <c r="C12" s="213"/>
      <c r="D12" s="213"/>
      <c r="E12" s="213"/>
      <c r="F12" s="68">
        <v>262919.06</v>
      </c>
      <c r="G12" s="68">
        <v>330050</v>
      </c>
      <c r="H12" s="68">
        <v>356700</v>
      </c>
      <c r="I12" s="68">
        <v>356700</v>
      </c>
      <c r="J12" s="148">
        <v>356700</v>
      </c>
    </row>
    <row r="13" spans="1:10" x14ac:dyDescent="0.3">
      <c r="A13" s="208" t="s">
        <v>37</v>
      </c>
      <c r="B13" s="209"/>
      <c r="C13" s="209"/>
      <c r="D13" s="209"/>
      <c r="E13" s="209"/>
      <c r="F13" s="69">
        <v>67556.91</v>
      </c>
      <c r="G13" s="69">
        <v>42827</v>
      </c>
      <c r="H13" s="69">
        <v>325500</v>
      </c>
      <c r="I13" s="69">
        <v>325500</v>
      </c>
      <c r="J13" s="148">
        <v>325500</v>
      </c>
    </row>
    <row r="14" spans="1:10" x14ac:dyDescent="0.3">
      <c r="A14" s="195" t="s">
        <v>59</v>
      </c>
      <c r="B14" s="196"/>
      <c r="C14" s="196"/>
      <c r="D14" s="196"/>
      <c r="E14" s="196"/>
      <c r="F14" s="67">
        <f>F8-F11</f>
        <v>5816.1100000000442</v>
      </c>
      <c r="G14" s="67">
        <f t="shared" ref="G14:J14" si="2">G8-G11</f>
        <v>0</v>
      </c>
      <c r="H14" s="67">
        <f t="shared" si="2"/>
        <v>0</v>
      </c>
      <c r="I14" s="33">
        <f t="shared" si="2"/>
        <v>0</v>
      </c>
      <c r="J14" s="33">
        <f t="shared" si="2"/>
        <v>0</v>
      </c>
    </row>
    <row r="15" spans="1:10" ht="17.399999999999999" x14ac:dyDescent="0.3">
      <c r="A15" s="2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6" x14ac:dyDescent="0.3">
      <c r="A16" s="197" t="s">
        <v>24</v>
      </c>
      <c r="B16" s="198"/>
      <c r="C16" s="198"/>
      <c r="D16" s="198"/>
      <c r="E16" s="198"/>
      <c r="F16" s="198"/>
      <c r="G16" s="198"/>
      <c r="H16" s="198"/>
      <c r="I16" s="198"/>
      <c r="J16" s="198"/>
    </row>
    <row r="17" spans="1:10" ht="17.399999999999999" x14ac:dyDescent="0.3">
      <c r="A17" s="2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6.4" x14ac:dyDescent="0.3">
      <c r="A18" s="29"/>
      <c r="B18" s="30"/>
      <c r="C18" s="30"/>
      <c r="D18" s="31"/>
      <c r="E18" s="32"/>
      <c r="F18" s="3" t="s">
        <v>32</v>
      </c>
      <c r="G18" s="3" t="s">
        <v>30</v>
      </c>
      <c r="H18" s="3" t="s">
        <v>40</v>
      </c>
      <c r="I18" s="3" t="s">
        <v>41</v>
      </c>
      <c r="J18" s="3" t="s">
        <v>42</v>
      </c>
    </row>
    <row r="19" spans="1:10" x14ac:dyDescent="0.3">
      <c r="A19" s="208" t="s">
        <v>38</v>
      </c>
      <c r="B19" s="209"/>
      <c r="C19" s="209"/>
      <c r="D19" s="209"/>
      <c r="E19" s="209"/>
      <c r="F19" s="46"/>
      <c r="G19" s="46"/>
      <c r="H19" s="46"/>
      <c r="I19" s="46"/>
      <c r="J19" s="45"/>
    </row>
    <row r="20" spans="1:10" x14ac:dyDescent="0.3">
      <c r="A20" s="208" t="s">
        <v>39</v>
      </c>
      <c r="B20" s="209"/>
      <c r="C20" s="209"/>
      <c r="D20" s="209"/>
      <c r="E20" s="209"/>
      <c r="F20" s="46"/>
      <c r="G20" s="46"/>
      <c r="H20" s="46"/>
      <c r="I20" s="46"/>
      <c r="J20" s="45"/>
    </row>
    <row r="21" spans="1:10" x14ac:dyDescent="0.3">
      <c r="A21" s="195" t="s">
        <v>2</v>
      </c>
      <c r="B21" s="196"/>
      <c r="C21" s="196"/>
      <c r="D21" s="196"/>
      <c r="E21" s="196"/>
      <c r="F21" s="33">
        <f>F19-F20</f>
        <v>0</v>
      </c>
      <c r="G21" s="33">
        <f t="shared" ref="G21:J21" si="3">G19-G20</f>
        <v>0</v>
      </c>
      <c r="H21" s="33">
        <f t="shared" si="3"/>
        <v>0</v>
      </c>
      <c r="I21" s="33">
        <f t="shared" si="3"/>
        <v>0</v>
      </c>
      <c r="J21" s="33">
        <f t="shared" si="3"/>
        <v>0</v>
      </c>
    </row>
    <row r="22" spans="1:10" x14ac:dyDescent="0.3">
      <c r="A22" s="195" t="s">
        <v>60</v>
      </c>
      <c r="B22" s="196"/>
      <c r="C22" s="196"/>
      <c r="D22" s="196"/>
      <c r="E22" s="196"/>
      <c r="F22" s="67">
        <f>F14+F21</f>
        <v>5816.1100000000442</v>
      </c>
      <c r="G22" s="33">
        <f t="shared" ref="G22:J22" si="4">G14+G21</f>
        <v>0</v>
      </c>
      <c r="H22" s="33">
        <f t="shared" si="4"/>
        <v>0</v>
      </c>
      <c r="I22" s="33">
        <f t="shared" si="4"/>
        <v>0</v>
      </c>
      <c r="J22" s="33">
        <f t="shared" si="4"/>
        <v>0</v>
      </c>
    </row>
    <row r="23" spans="1:10" ht="17.399999999999999" x14ac:dyDescent="0.3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6" x14ac:dyDescent="0.3">
      <c r="A24" s="197" t="s">
        <v>61</v>
      </c>
      <c r="B24" s="198"/>
      <c r="C24" s="198"/>
      <c r="D24" s="198"/>
      <c r="E24" s="198"/>
      <c r="F24" s="198"/>
      <c r="G24" s="198"/>
      <c r="H24" s="198"/>
      <c r="I24" s="198"/>
      <c r="J24" s="198"/>
    </row>
    <row r="25" spans="1:10" ht="15.6" x14ac:dyDescent="0.3">
      <c r="A25" s="42"/>
      <c r="B25" s="43"/>
      <c r="C25" s="43"/>
      <c r="D25" s="43"/>
      <c r="E25" s="43"/>
      <c r="F25" s="43"/>
      <c r="G25" s="43"/>
      <c r="H25" s="43"/>
      <c r="I25" s="43"/>
      <c r="J25" s="43"/>
    </row>
    <row r="26" spans="1:10" ht="26.4" x14ac:dyDescent="0.3">
      <c r="A26" s="29"/>
      <c r="B26" s="30"/>
      <c r="C26" s="30"/>
      <c r="D26" s="31"/>
      <c r="E26" s="32"/>
      <c r="F26" s="3" t="s">
        <v>32</v>
      </c>
      <c r="G26" s="3" t="s">
        <v>30</v>
      </c>
      <c r="H26" s="3" t="s">
        <v>40</v>
      </c>
      <c r="I26" s="3" t="s">
        <v>41</v>
      </c>
      <c r="J26" s="3" t="s">
        <v>42</v>
      </c>
    </row>
    <row r="27" spans="1:10" ht="15" customHeight="1" x14ac:dyDescent="0.3">
      <c r="A27" s="199" t="s">
        <v>62</v>
      </c>
      <c r="B27" s="200"/>
      <c r="C27" s="200"/>
      <c r="D27" s="200"/>
      <c r="E27" s="201"/>
      <c r="F27" s="100">
        <v>144.88999999999999</v>
      </c>
      <c r="G27" s="100"/>
      <c r="H27" s="47">
        <v>0</v>
      </c>
      <c r="I27" s="47">
        <v>0</v>
      </c>
      <c r="J27" s="48">
        <v>0</v>
      </c>
    </row>
    <row r="28" spans="1:10" ht="15" customHeight="1" x14ac:dyDescent="0.3">
      <c r="A28" s="195" t="s">
        <v>63</v>
      </c>
      <c r="B28" s="196"/>
      <c r="C28" s="196"/>
      <c r="D28" s="196"/>
      <c r="E28" s="196"/>
      <c r="F28" s="101">
        <f>F22+F27</f>
        <v>5961.0000000000446</v>
      </c>
      <c r="G28" s="101"/>
      <c r="H28" s="49">
        <f t="shared" ref="H28:J28" si="5">H22+H27</f>
        <v>0</v>
      </c>
      <c r="I28" s="49">
        <f t="shared" si="5"/>
        <v>0</v>
      </c>
      <c r="J28" s="50">
        <f t="shared" si="5"/>
        <v>0</v>
      </c>
    </row>
    <row r="29" spans="1:10" ht="45" customHeight="1" x14ac:dyDescent="0.3">
      <c r="A29" s="202" t="s">
        <v>64</v>
      </c>
      <c r="B29" s="203"/>
      <c r="C29" s="203"/>
      <c r="D29" s="203"/>
      <c r="E29" s="204"/>
      <c r="F29" s="101">
        <f>F14+F21+F27-F28</f>
        <v>0</v>
      </c>
      <c r="G29" s="101">
        <f t="shared" ref="G29:J29" si="6">G14+G21+G27-G28</f>
        <v>0</v>
      </c>
      <c r="H29" s="49">
        <f t="shared" si="6"/>
        <v>0</v>
      </c>
      <c r="I29" s="49">
        <f t="shared" si="6"/>
        <v>0</v>
      </c>
      <c r="J29" s="50">
        <f t="shared" si="6"/>
        <v>0</v>
      </c>
    </row>
    <row r="30" spans="1:10" ht="15.6" x14ac:dyDescent="0.3">
      <c r="A30" s="51"/>
      <c r="B30" s="52"/>
      <c r="C30" s="52"/>
      <c r="D30" s="52"/>
      <c r="E30" s="52"/>
      <c r="F30" s="52"/>
      <c r="G30" s="52"/>
      <c r="H30" s="52"/>
      <c r="I30" s="52"/>
      <c r="J30" s="52"/>
    </row>
    <row r="31" spans="1:10" ht="15.6" x14ac:dyDescent="0.3">
      <c r="A31" s="205" t="s">
        <v>58</v>
      </c>
      <c r="B31" s="205"/>
      <c r="C31" s="205"/>
      <c r="D31" s="205"/>
      <c r="E31" s="205"/>
      <c r="F31" s="205"/>
      <c r="G31" s="205"/>
      <c r="H31" s="205"/>
      <c r="I31" s="205"/>
      <c r="J31" s="205"/>
    </row>
    <row r="32" spans="1:10" ht="17.399999999999999" x14ac:dyDescent="0.3">
      <c r="A32" s="53"/>
      <c r="B32" s="54"/>
      <c r="C32" s="54"/>
      <c r="D32" s="54"/>
      <c r="E32" s="54"/>
      <c r="F32" s="54"/>
      <c r="G32" s="54"/>
      <c r="H32" s="55"/>
      <c r="I32" s="55"/>
      <c r="J32" s="55"/>
    </row>
    <row r="33" spans="1:10" ht="26.4" x14ac:dyDescent="0.3">
      <c r="A33" s="56"/>
      <c r="B33" s="57"/>
      <c r="C33" s="57"/>
      <c r="D33" s="58"/>
      <c r="E33" s="59"/>
      <c r="F33" s="60" t="s">
        <v>32</v>
      </c>
      <c r="G33" s="60" t="s">
        <v>30</v>
      </c>
      <c r="H33" s="60" t="s">
        <v>40</v>
      </c>
      <c r="I33" s="60" t="s">
        <v>41</v>
      </c>
      <c r="J33" s="60" t="s">
        <v>42</v>
      </c>
    </row>
    <row r="34" spans="1:10" x14ac:dyDescent="0.3">
      <c r="A34" s="199" t="s">
        <v>62</v>
      </c>
      <c r="B34" s="200"/>
      <c r="C34" s="200"/>
      <c r="D34" s="200"/>
      <c r="E34" s="201"/>
      <c r="F34" s="100">
        <v>5961</v>
      </c>
      <c r="G34" s="100">
        <v>5961</v>
      </c>
      <c r="H34" s="47">
        <f>G37</f>
        <v>0</v>
      </c>
      <c r="I34" s="47">
        <f>H37</f>
        <v>0</v>
      </c>
      <c r="J34" s="48">
        <f>I37</f>
        <v>0</v>
      </c>
    </row>
    <row r="35" spans="1:10" ht="28.5" customHeight="1" x14ac:dyDescent="0.3">
      <c r="A35" s="199" t="s">
        <v>65</v>
      </c>
      <c r="B35" s="200"/>
      <c r="C35" s="200"/>
      <c r="D35" s="200"/>
      <c r="E35" s="201"/>
      <c r="F35" s="100">
        <v>0</v>
      </c>
      <c r="G35" s="100">
        <v>5961</v>
      </c>
      <c r="H35" s="47">
        <v>0</v>
      </c>
      <c r="I35" s="47">
        <v>0</v>
      </c>
      <c r="J35" s="48">
        <v>0</v>
      </c>
    </row>
    <row r="36" spans="1:10" x14ac:dyDescent="0.3">
      <c r="A36" s="199" t="s">
        <v>66</v>
      </c>
      <c r="B36" s="206"/>
      <c r="C36" s="206"/>
      <c r="D36" s="206"/>
      <c r="E36" s="207"/>
      <c r="F36" s="100">
        <v>0</v>
      </c>
      <c r="G36" s="47">
        <v>0</v>
      </c>
      <c r="H36" s="47">
        <v>0</v>
      </c>
      <c r="I36" s="47">
        <v>0</v>
      </c>
      <c r="J36" s="48">
        <v>0</v>
      </c>
    </row>
    <row r="37" spans="1:10" ht="15" customHeight="1" x14ac:dyDescent="0.3">
      <c r="A37" s="195" t="s">
        <v>63</v>
      </c>
      <c r="B37" s="196"/>
      <c r="C37" s="196"/>
      <c r="D37" s="196"/>
      <c r="E37" s="196"/>
      <c r="F37" s="102">
        <f>F34-F35+F36</f>
        <v>5961</v>
      </c>
      <c r="G37" s="34">
        <f t="shared" ref="G37:J37" si="7">G34-G35+G36</f>
        <v>0</v>
      </c>
      <c r="H37" s="34">
        <f t="shared" si="7"/>
        <v>0</v>
      </c>
      <c r="I37" s="34">
        <f t="shared" si="7"/>
        <v>0</v>
      </c>
      <c r="J37" s="61">
        <f t="shared" si="7"/>
        <v>0</v>
      </c>
    </row>
    <row r="38" spans="1:10" ht="17.25" customHeight="1" x14ac:dyDescent="0.3"/>
    <row r="39" spans="1:10" x14ac:dyDescent="0.3">
      <c r="A39" s="193" t="s">
        <v>33</v>
      </c>
      <c r="B39" s="194"/>
      <c r="C39" s="194"/>
      <c r="D39" s="194"/>
      <c r="E39" s="194"/>
      <c r="F39" s="194"/>
      <c r="G39" s="194"/>
      <c r="H39" s="194"/>
      <c r="I39" s="194"/>
      <c r="J39" s="194"/>
    </row>
    <row r="40" spans="1:10" ht="9" customHeight="1" x14ac:dyDescent="0.3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opLeftCell="A7" workbookViewId="0">
      <selection activeCell="H27" sqref="H27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28.21875" customWidth="1"/>
    <col min="4" max="8" width="25.33203125" customWidth="1"/>
  </cols>
  <sheetData>
    <row r="1" spans="1:8" ht="42" customHeight="1" x14ac:dyDescent="0.3">
      <c r="A1" s="197" t="s">
        <v>171</v>
      </c>
      <c r="B1" s="197"/>
      <c r="C1" s="197"/>
      <c r="D1" s="197"/>
      <c r="E1" s="197"/>
      <c r="F1" s="197"/>
      <c r="G1" s="197"/>
      <c r="H1" s="197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197" t="s">
        <v>17</v>
      </c>
      <c r="B3" s="197"/>
      <c r="C3" s="197"/>
      <c r="D3" s="197"/>
      <c r="E3" s="197"/>
      <c r="F3" s="197"/>
      <c r="G3" s="197"/>
      <c r="H3" s="197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197" t="s">
        <v>4</v>
      </c>
      <c r="B5" s="197"/>
      <c r="C5" s="197"/>
      <c r="D5" s="197"/>
      <c r="E5" s="197"/>
      <c r="F5" s="197"/>
      <c r="G5" s="197"/>
      <c r="H5" s="197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3">
      <c r="A7" s="197" t="s">
        <v>43</v>
      </c>
      <c r="B7" s="197"/>
      <c r="C7" s="197"/>
      <c r="D7" s="197"/>
      <c r="E7" s="197"/>
      <c r="F7" s="197"/>
      <c r="G7" s="197"/>
      <c r="H7" s="197"/>
    </row>
    <row r="8" spans="1:8" ht="17.399999999999999" x14ac:dyDescent="0.3">
      <c r="A8" s="4"/>
      <c r="B8" s="4"/>
      <c r="C8" s="4"/>
      <c r="D8" s="4"/>
      <c r="E8" s="4"/>
      <c r="F8" s="4"/>
      <c r="G8" s="5"/>
      <c r="H8" s="5"/>
    </row>
    <row r="9" spans="1:8" ht="26.4" x14ac:dyDescent="0.3">
      <c r="A9" s="20" t="s">
        <v>5</v>
      </c>
      <c r="B9" s="19" t="s">
        <v>6</v>
      </c>
      <c r="C9" s="19" t="s">
        <v>3</v>
      </c>
      <c r="D9" s="19" t="s">
        <v>29</v>
      </c>
      <c r="E9" s="20" t="s">
        <v>30</v>
      </c>
      <c r="F9" s="20" t="s">
        <v>27</v>
      </c>
      <c r="G9" s="20" t="s">
        <v>25</v>
      </c>
      <c r="H9" s="20" t="s">
        <v>28</v>
      </c>
    </row>
    <row r="10" spans="1:8" x14ac:dyDescent="0.3">
      <c r="A10" s="38"/>
      <c r="B10" s="39"/>
      <c r="C10" s="37" t="s">
        <v>0</v>
      </c>
      <c r="D10" s="82">
        <v>336292.08</v>
      </c>
      <c r="E10" s="84">
        <v>372877</v>
      </c>
      <c r="F10" s="84">
        <f>F13+F14</f>
        <v>682200</v>
      </c>
      <c r="G10" s="84">
        <v>682200</v>
      </c>
      <c r="H10" s="84">
        <v>682200</v>
      </c>
    </row>
    <row r="11" spans="1:8" ht="15.75" customHeight="1" x14ac:dyDescent="0.3">
      <c r="A11" s="11">
        <v>6</v>
      </c>
      <c r="B11" s="11"/>
      <c r="C11" s="11" t="s">
        <v>7</v>
      </c>
      <c r="D11" s="103">
        <f>D12+D13+D14</f>
        <v>336292.08</v>
      </c>
      <c r="E11" s="105">
        <f>E13+E14</f>
        <v>372877</v>
      </c>
      <c r="F11" s="105">
        <v>682200</v>
      </c>
      <c r="G11" s="105">
        <v>682200</v>
      </c>
      <c r="H11" s="105">
        <v>682200</v>
      </c>
    </row>
    <row r="12" spans="1:8" ht="15.75" customHeight="1" x14ac:dyDescent="0.3">
      <c r="A12" s="11"/>
      <c r="B12" s="16">
        <v>65</v>
      </c>
      <c r="C12" s="16" t="s">
        <v>150</v>
      </c>
      <c r="D12" s="83">
        <v>460.22</v>
      </c>
      <c r="E12" s="85">
        <v>0</v>
      </c>
      <c r="F12" s="85">
        <v>0</v>
      </c>
      <c r="G12" s="85">
        <v>0</v>
      </c>
      <c r="H12" s="85">
        <v>0</v>
      </c>
    </row>
    <row r="13" spans="1:8" x14ac:dyDescent="0.3">
      <c r="A13" s="12"/>
      <c r="B13" s="12">
        <v>66</v>
      </c>
      <c r="C13" s="12" t="s">
        <v>68</v>
      </c>
      <c r="D13" s="83">
        <v>51989.52</v>
      </c>
      <c r="E13" s="85">
        <v>61514</v>
      </c>
      <c r="F13" s="85">
        <v>60700</v>
      </c>
      <c r="G13" s="85">
        <v>60700</v>
      </c>
      <c r="H13" s="85">
        <v>60700</v>
      </c>
    </row>
    <row r="14" spans="1:8" x14ac:dyDescent="0.3">
      <c r="A14" s="12"/>
      <c r="B14" s="12">
        <v>67</v>
      </c>
      <c r="C14" s="16" t="s">
        <v>69</v>
      </c>
      <c r="D14" s="83">
        <v>283842.34000000003</v>
      </c>
      <c r="E14" s="85">
        <v>311363</v>
      </c>
      <c r="F14" s="85">
        <v>621500</v>
      </c>
      <c r="G14" s="85">
        <v>621500</v>
      </c>
      <c r="H14" s="85">
        <v>621500</v>
      </c>
    </row>
    <row r="17" spans="1:8" ht="15.6" x14ac:dyDescent="0.3">
      <c r="A17" s="197" t="s">
        <v>44</v>
      </c>
      <c r="B17" s="216"/>
      <c r="C17" s="216"/>
      <c r="D17" s="216"/>
      <c r="E17" s="216"/>
      <c r="F17" s="216"/>
      <c r="G17" s="216"/>
      <c r="H17" s="216"/>
    </row>
    <row r="18" spans="1:8" ht="17.399999999999999" x14ac:dyDescent="0.3">
      <c r="A18" s="4"/>
      <c r="B18" s="4"/>
      <c r="C18" s="4"/>
      <c r="D18" s="4"/>
      <c r="E18" s="4"/>
      <c r="F18" s="4"/>
      <c r="G18" s="5"/>
      <c r="H18" s="5"/>
    </row>
    <row r="19" spans="1:8" ht="26.4" x14ac:dyDescent="0.3">
      <c r="A19" s="20" t="s">
        <v>5</v>
      </c>
      <c r="B19" s="19" t="s">
        <v>6</v>
      </c>
      <c r="C19" s="19" t="s">
        <v>8</v>
      </c>
      <c r="D19" s="19" t="s">
        <v>29</v>
      </c>
      <c r="E19" s="20" t="s">
        <v>30</v>
      </c>
      <c r="F19" s="20" t="s">
        <v>27</v>
      </c>
      <c r="G19" s="20" t="s">
        <v>25</v>
      </c>
      <c r="H19" s="20" t="s">
        <v>28</v>
      </c>
    </row>
    <row r="20" spans="1:8" x14ac:dyDescent="0.3">
      <c r="A20" s="38"/>
      <c r="B20" s="39"/>
      <c r="C20" s="37" t="s">
        <v>1</v>
      </c>
      <c r="D20" s="82">
        <f>D21+D25</f>
        <v>330475.96999999997</v>
      </c>
      <c r="E20" s="84">
        <f>E21+E25</f>
        <v>372877</v>
      </c>
      <c r="F20" s="84">
        <f>F21+F25</f>
        <v>682200</v>
      </c>
      <c r="G20" s="84">
        <v>682200</v>
      </c>
      <c r="H20" s="84">
        <v>682200</v>
      </c>
    </row>
    <row r="21" spans="1:8" ht="15.75" customHeight="1" x14ac:dyDescent="0.3">
      <c r="A21" s="11">
        <v>3</v>
      </c>
      <c r="B21" s="11"/>
      <c r="C21" s="11" t="s">
        <v>9</v>
      </c>
      <c r="D21" s="103">
        <f>D22+D23+D24</f>
        <v>262919.06</v>
      </c>
      <c r="E21" s="105">
        <f>E22+E23+E24</f>
        <v>330050</v>
      </c>
      <c r="F21" s="105">
        <f>F22+F23+F24</f>
        <v>356700</v>
      </c>
      <c r="G21" s="105">
        <v>356700</v>
      </c>
      <c r="H21" s="105">
        <v>356700</v>
      </c>
    </row>
    <row r="22" spans="1:8" ht="15.75" customHeight="1" x14ac:dyDescent="0.3">
      <c r="A22" s="11"/>
      <c r="B22" s="16">
        <v>31</v>
      </c>
      <c r="C22" s="16" t="s">
        <v>10</v>
      </c>
      <c r="D22" s="83">
        <v>126539.82</v>
      </c>
      <c r="E22" s="85">
        <v>147125</v>
      </c>
      <c r="F22" s="85">
        <v>163050</v>
      </c>
      <c r="G22" s="85">
        <v>163050</v>
      </c>
      <c r="H22" s="85">
        <v>163050</v>
      </c>
    </row>
    <row r="23" spans="1:8" x14ac:dyDescent="0.3">
      <c r="A23" s="12"/>
      <c r="B23" s="12">
        <v>32</v>
      </c>
      <c r="C23" s="12" t="s">
        <v>20</v>
      </c>
      <c r="D23" s="83">
        <v>134967.59</v>
      </c>
      <c r="E23" s="85">
        <v>181200</v>
      </c>
      <c r="F23" s="85">
        <v>191650</v>
      </c>
      <c r="G23" s="85">
        <v>191650</v>
      </c>
      <c r="H23" s="85">
        <v>191650</v>
      </c>
    </row>
    <row r="24" spans="1:8" x14ac:dyDescent="0.3">
      <c r="A24" s="12"/>
      <c r="B24" s="12">
        <v>34</v>
      </c>
      <c r="C24" s="12" t="s">
        <v>70</v>
      </c>
      <c r="D24" s="83">
        <v>1411.65</v>
      </c>
      <c r="E24" s="85">
        <v>1725</v>
      </c>
      <c r="F24" s="85">
        <v>2000</v>
      </c>
      <c r="G24" s="85">
        <v>2000</v>
      </c>
      <c r="H24" s="85">
        <v>2000</v>
      </c>
    </row>
    <row r="25" spans="1:8" ht="26.4" x14ac:dyDescent="0.3">
      <c r="A25" s="14">
        <v>4</v>
      </c>
      <c r="B25" s="15"/>
      <c r="C25" s="25" t="s">
        <v>11</v>
      </c>
      <c r="D25" s="103">
        <v>67556.91</v>
      </c>
      <c r="E25" s="105">
        <v>42827</v>
      </c>
      <c r="F25" s="105">
        <v>325500</v>
      </c>
      <c r="G25" s="105">
        <v>325500</v>
      </c>
      <c r="H25" s="105">
        <v>325500</v>
      </c>
    </row>
    <row r="26" spans="1:8" ht="26.4" x14ac:dyDescent="0.3">
      <c r="A26" s="16"/>
      <c r="B26" s="16">
        <v>42</v>
      </c>
      <c r="C26" s="26" t="s">
        <v>11</v>
      </c>
      <c r="D26" s="83">
        <v>67556.91</v>
      </c>
      <c r="E26" s="85">
        <v>42827</v>
      </c>
      <c r="F26" s="85">
        <v>325500</v>
      </c>
      <c r="G26" s="85">
        <v>325500</v>
      </c>
      <c r="H26" s="147">
        <v>325500</v>
      </c>
    </row>
  </sheetData>
  <mergeCells count="5">
    <mergeCell ref="A17:H17"/>
    <mergeCell ref="A1:H1"/>
    <mergeCell ref="A3:H3"/>
    <mergeCell ref="A5:H5"/>
    <mergeCell ref="A7:H7"/>
  </mergeCells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opLeftCell="A4" workbookViewId="0">
      <selection activeCell="D23" sqref="D23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197" t="s">
        <v>71</v>
      </c>
      <c r="B1" s="197"/>
      <c r="C1" s="197"/>
      <c r="D1" s="197"/>
      <c r="E1" s="197"/>
      <c r="F1" s="197"/>
    </row>
    <row r="2" spans="1:6" ht="18" customHeight="1" x14ac:dyDescent="0.3">
      <c r="A2" s="24"/>
      <c r="B2" s="24"/>
      <c r="C2" s="24"/>
      <c r="D2" s="24"/>
      <c r="E2" s="24"/>
      <c r="F2" s="24"/>
    </row>
    <row r="3" spans="1:6" ht="15.75" customHeight="1" x14ac:dyDescent="0.3">
      <c r="A3" s="197" t="s">
        <v>17</v>
      </c>
      <c r="B3" s="197"/>
      <c r="C3" s="197"/>
      <c r="D3" s="197"/>
      <c r="E3" s="197"/>
      <c r="F3" s="197"/>
    </row>
    <row r="4" spans="1:6" ht="17.399999999999999" x14ac:dyDescent="0.3">
      <c r="B4" s="24"/>
      <c r="C4" s="24"/>
      <c r="D4" s="24"/>
      <c r="E4" s="5"/>
      <c r="F4" s="5"/>
    </row>
    <row r="5" spans="1:6" ht="18" customHeight="1" x14ac:dyDescent="0.3">
      <c r="A5" s="197" t="s">
        <v>4</v>
      </c>
      <c r="B5" s="197"/>
      <c r="C5" s="197"/>
      <c r="D5" s="197"/>
      <c r="E5" s="197"/>
      <c r="F5" s="197"/>
    </row>
    <row r="6" spans="1:6" ht="17.399999999999999" x14ac:dyDescent="0.3">
      <c r="A6" s="24"/>
      <c r="B6" s="24"/>
      <c r="C6" s="24"/>
      <c r="D6" s="24"/>
      <c r="E6" s="5"/>
      <c r="F6" s="5"/>
    </row>
    <row r="7" spans="1:6" ht="15.75" customHeight="1" x14ac:dyDescent="0.3">
      <c r="A7" s="197" t="s">
        <v>45</v>
      </c>
      <c r="B7" s="197"/>
      <c r="C7" s="197"/>
      <c r="D7" s="197"/>
      <c r="E7" s="197"/>
      <c r="F7" s="197"/>
    </row>
    <row r="8" spans="1:6" ht="17.399999999999999" x14ac:dyDescent="0.3">
      <c r="A8" s="24"/>
      <c r="B8" s="24"/>
      <c r="C8" s="24"/>
      <c r="D8" s="24"/>
      <c r="E8" s="5"/>
      <c r="F8" s="5"/>
    </row>
    <row r="9" spans="1:6" ht="26.4" x14ac:dyDescent="0.3">
      <c r="A9" s="20" t="s">
        <v>47</v>
      </c>
      <c r="B9" s="19" t="s">
        <v>29</v>
      </c>
      <c r="C9" s="20" t="s">
        <v>30</v>
      </c>
      <c r="D9" s="20" t="s">
        <v>27</v>
      </c>
      <c r="E9" s="20" t="s">
        <v>25</v>
      </c>
      <c r="F9" s="20" t="s">
        <v>28</v>
      </c>
    </row>
    <row r="10" spans="1:6" x14ac:dyDescent="0.3">
      <c r="A10" s="40" t="s">
        <v>0</v>
      </c>
      <c r="B10" s="82">
        <f>B11+B13</f>
        <v>336292.08</v>
      </c>
      <c r="C10" s="84">
        <f>C11+C13</f>
        <v>372877</v>
      </c>
      <c r="D10" s="84">
        <f>D12+D14</f>
        <v>682200</v>
      </c>
      <c r="E10" s="84">
        <v>682200</v>
      </c>
      <c r="F10" s="84">
        <v>682200</v>
      </c>
    </row>
    <row r="11" spans="1:6" x14ac:dyDescent="0.3">
      <c r="A11" s="25" t="s">
        <v>48</v>
      </c>
      <c r="B11" s="84">
        <v>283842.34000000003</v>
      </c>
      <c r="C11" s="84">
        <v>311363</v>
      </c>
      <c r="D11" s="84">
        <v>621500</v>
      </c>
      <c r="E11" s="84">
        <v>621500</v>
      </c>
      <c r="F11" s="84">
        <v>621500</v>
      </c>
    </row>
    <row r="12" spans="1:6" x14ac:dyDescent="0.3">
      <c r="A12" s="13" t="s">
        <v>49</v>
      </c>
      <c r="B12" s="85">
        <v>283842.34000000003</v>
      </c>
      <c r="C12" s="85">
        <v>311363</v>
      </c>
      <c r="D12" s="85">
        <v>621500</v>
      </c>
      <c r="E12" s="85">
        <v>621500</v>
      </c>
      <c r="F12" s="85">
        <v>621500</v>
      </c>
    </row>
    <row r="13" spans="1:6" x14ac:dyDescent="0.3">
      <c r="A13" s="27" t="s">
        <v>50</v>
      </c>
      <c r="B13" s="105">
        <v>52449.74</v>
      </c>
      <c r="C13" s="105">
        <v>61514</v>
      </c>
      <c r="D13" s="105">
        <v>60700</v>
      </c>
      <c r="E13" s="105">
        <v>60700</v>
      </c>
      <c r="F13" s="105">
        <v>60700</v>
      </c>
    </row>
    <row r="14" spans="1:6" x14ac:dyDescent="0.3">
      <c r="A14" s="104" t="s">
        <v>90</v>
      </c>
      <c r="B14" s="85">
        <v>52449.74</v>
      </c>
      <c r="C14" s="85">
        <v>61514</v>
      </c>
      <c r="D14" s="85">
        <v>60700</v>
      </c>
      <c r="E14" s="85">
        <v>60700</v>
      </c>
      <c r="F14" s="85">
        <v>60700</v>
      </c>
    </row>
    <row r="15" spans="1:6" x14ac:dyDescent="0.3">
      <c r="A15" s="40"/>
      <c r="B15" s="8"/>
      <c r="C15" s="9"/>
      <c r="D15" s="9"/>
      <c r="E15" s="85"/>
      <c r="F15" s="143"/>
    </row>
    <row r="16" spans="1:6" x14ac:dyDescent="0.3">
      <c r="A16" s="13"/>
      <c r="B16" s="8"/>
      <c r="C16" s="9"/>
      <c r="D16" s="9"/>
      <c r="E16" s="9"/>
      <c r="F16" s="10"/>
    </row>
    <row r="19" spans="1:6" ht="15.75" customHeight="1" x14ac:dyDescent="0.3">
      <c r="A19" s="197" t="s">
        <v>46</v>
      </c>
      <c r="B19" s="197"/>
      <c r="C19" s="197"/>
      <c r="D19" s="197"/>
      <c r="E19" s="197"/>
      <c r="F19" s="197"/>
    </row>
    <row r="20" spans="1:6" ht="17.399999999999999" x14ac:dyDescent="0.3">
      <c r="A20" s="24"/>
      <c r="B20" s="24"/>
      <c r="C20" s="24"/>
      <c r="D20" s="24"/>
      <c r="E20" s="5"/>
      <c r="F20" s="5"/>
    </row>
    <row r="21" spans="1:6" ht="26.4" x14ac:dyDescent="0.3">
      <c r="A21" s="20" t="s">
        <v>47</v>
      </c>
      <c r="B21" s="19" t="s">
        <v>29</v>
      </c>
      <c r="C21" s="20" t="s">
        <v>30</v>
      </c>
      <c r="D21" s="20" t="s">
        <v>27</v>
      </c>
      <c r="E21" s="20" t="s">
        <v>25</v>
      </c>
      <c r="F21" s="20" t="s">
        <v>28</v>
      </c>
    </row>
    <row r="22" spans="1:6" x14ac:dyDescent="0.3">
      <c r="A22" s="40" t="s">
        <v>1</v>
      </c>
      <c r="B22" s="82">
        <f>B24+B25</f>
        <v>330475.97000000003</v>
      </c>
      <c r="C22" s="84">
        <v>372877</v>
      </c>
      <c r="D22" s="84">
        <v>682200</v>
      </c>
      <c r="E22" s="84">
        <v>682200</v>
      </c>
      <c r="F22" s="84">
        <v>682200</v>
      </c>
    </row>
    <row r="23" spans="1:6" ht="15.75" customHeight="1" x14ac:dyDescent="0.3">
      <c r="A23" s="25" t="s">
        <v>48</v>
      </c>
      <c r="B23" s="103">
        <v>283842.34000000003</v>
      </c>
      <c r="C23" s="105">
        <v>311363</v>
      </c>
      <c r="D23" s="105">
        <v>621500</v>
      </c>
      <c r="E23" s="105">
        <v>621500</v>
      </c>
      <c r="F23" s="105">
        <v>621500</v>
      </c>
    </row>
    <row r="24" spans="1:6" x14ac:dyDescent="0.3">
      <c r="A24" s="13" t="s">
        <v>49</v>
      </c>
      <c r="B24" s="83">
        <v>283842.34000000003</v>
      </c>
      <c r="C24" s="85">
        <v>311363</v>
      </c>
      <c r="D24" s="85">
        <v>621500</v>
      </c>
      <c r="E24" s="85">
        <v>621500</v>
      </c>
      <c r="F24" s="85">
        <v>621500</v>
      </c>
    </row>
    <row r="25" spans="1:6" x14ac:dyDescent="0.3">
      <c r="A25" s="25" t="s">
        <v>50</v>
      </c>
      <c r="B25" s="103">
        <v>46633.63</v>
      </c>
      <c r="C25" s="105">
        <v>61514</v>
      </c>
      <c r="D25" s="105">
        <v>60700</v>
      </c>
      <c r="E25" s="105">
        <v>60700</v>
      </c>
      <c r="F25" s="105">
        <v>60700</v>
      </c>
    </row>
    <row r="26" spans="1:6" x14ac:dyDescent="0.3">
      <c r="A26" s="70" t="s">
        <v>90</v>
      </c>
      <c r="B26" s="83">
        <v>46633.63</v>
      </c>
      <c r="C26" s="85">
        <v>61514</v>
      </c>
      <c r="D26" s="85">
        <v>60700</v>
      </c>
      <c r="E26" s="85">
        <v>60700</v>
      </c>
      <c r="F26" s="147">
        <v>60700</v>
      </c>
    </row>
  </sheetData>
  <mergeCells count="5">
    <mergeCell ref="A1:F1"/>
    <mergeCell ref="A3:F3"/>
    <mergeCell ref="A5:F5"/>
    <mergeCell ref="A7:F7"/>
    <mergeCell ref="A19:F19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activeCell="F15" sqref="F15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6" ht="42" customHeight="1" x14ac:dyDescent="0.3">
      <c r="A1" s="197" t="s">
        <v>67</v>
      </c>
      <c r="B1" s="197"/>
      <c r="C1" s="197"/>
      <c r="D1" s="197"/>
      <c r="E1" s="197"/>
      <c r="F1" s="197"/>
    </row>
    <row r="2" spans="1:6" ht="18" customHeight="1" x14ac:dyDescent="0.3">
      <c r="A2" s="4"/>
      <c r="B2" s="4"/>
      <c r="C2" s="4"/>
      <c r="D2" s="4"/>
      <c r="E2" s="4"/>
      <c r="F2" s="4"/>
    </row>
    <row r="3" spans="1:6" ht="15.6" x14ac:dyDescent="0.3">
      <c r="A3" s="197" t="s">
        <v>17</v>
      </c>
      <c r="B3" s="197"/>
      <c r="C3" s="197"/>
      <c r="D3" s="197"/>
      <c r="E3" s="210"/>
      <c r="F3" s="210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197" t="s">
        <v>4</v>
      </c>
      <c r="B5" s="198"/>
      <c r="C5" s="198"/>
      <c r="D5" s="198"/>
      <c r="E5" s="198"/>
      <c r="F5" s="198"/>
    </row>
    <row r="6" spans="1:6" ht="17.399999999999999" x14ac:dyDescent="0.3">
      <c r="A6" s="4"/>
      <c r="B6" s="4"/>
      <c r="C6" s="4"/>
      <c r="D6" s="4"/>
      <c r="E6" s="5"/>
      <c r="F6" s="5"/>
    </row>
    <row r="7" spans="1:6" ht="15.6" x14ac:dyDescent="0.3">
      <c r="A7" s="197" t="s">
        <v>12</v>
      </c>
      <c r="B7" s="216"/>
      <c r="C7" s="216"/>
      <c r="D7" s="216"/>
      <c r="E7" s="216"/>
      <c r="F7" s="216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20" t="s">
        <v>47</v>
      </c>
      <c r="B9" s="19" t="s">
        <v>29</v>
      </c>
      <c r="C9" s="20" t="s">
        <v>30</v>
      </c>
      <c r="D9" s="20" t="s">
        <v>27</v>
      </c>
      <c r="E9" s="20" t="s">
        <v>25</v>
      </c>
      <c r="F9" s="20" t="s">
        <v>28</v>
      </c>
    </row>
    <row r="10" spans="1:6" ht="15.75" customHeight="1" x14ac:dyDescent="0.3">
      <c r="A10" s="11" t="s">
        <v>13</v>
      </c>
      <c r="B10" s="103">
        <f>B11+B13</f>
        <v>330475.97000000003</v>
      </c>
      <c r="C10" s="105">
        <f>C11+C13</f>
        <v>372877</v>
      </c>
      <c r="D10" s="105">
        <f>D11+D13</f>
        <v>682200</v>
      </c>
      <c r="E10" s="105">
        <v>682200</v>
      </c>
      <c r="F10" s="105">
        <v>682200</v>
      </c>
    </row>
    <row r="11" spans="1:6" ht="15.75" customHeight="1" x14ac:dyDescent="0.3">
      <c r="A11" s="11" t="s">
        <v>72</v>
      </c>
      <c r="B11" s="103">
        <v>278347.45</v>
      </c>
      <c r="C11" s="105">
        <v>320321</v>
      </c>
      <c r="D11" s="105">
        <v>363700</v>
      </c>
      <c r="E11" s="105">
        <v>363700</v>
      </c>
      <c r="F11" s="105">
        <v>363700</v>
      </c>
    </row>
    <row r="12" spans="1:6" x14ac:dyDescent="0.3">
      <c r="A12" s="17" t="s">
        <v>73</v>
      </c>
      <c r="B12" s="83">
        <v>248347.45</v>
      </c>
      <c r="C12" s="85">
        <v>320321</v>
      </c>
      <c r="D12" s="85">
        <v>363700</v>
      </c>
      <c r="E12" s="85">
        <v>363700</v>
      </c>
      <c r="F12" s="85">
        <v>363700</v>
      </c>
    </row>
    <row r="13" spans="1:6" x14ac:dyDescent="0.3">
      <c r="A13" s="11" t="s">
        <v>74</v>
      </c>
      <c r="B13" s="103">
        <v>52128.52</v>
      </c>
      <c r="C13" s="105">
        <v>52556</v>
      </c>
      <c r="D13" s="105">
        <v>318500</v>
      </c>
      <c r="E13" s="105">
        <v>318500</v>
      </c>
      <c r="F13" s="145">
        <v>318500</v>
      </c>
    </row>
    <row r="14" spans="1:6" x14ac:dyDescent="0.3">
      <c r="A14" s="18" t="s">
        <v>75</v>
      </c>
      <c r="B14" s="83">
        <v>52128.52</v>
      </c>
      <c r="C14" s="85">
        <v>52556</v>
      </c>
      <c r="D14" s="85">
        <v>318500</v>
      </c>
      <c r="E14" s="85">
        <v>318500</v>
      </c>
      <c r="F14" s="146">
        <v>318500</v>
      </c>
    </row>
    <row r="15" spans="1:6" x14ac:dyDescent="0.3">
      <c r="F15" s="144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A2" sqref="A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197" t="s">
        <v>67</v>
      </c>
      <c r="B1" s="197"/>
      <c r="C1" s="197"/>
      <c r="D1" s="197"/>
      <c r="E1" s="197"/>
      <c r="F1" s="197"/>
      <c r="G1" s="197"/>
      <c r="H1" s="197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197" t="s">
        <v>17</v>
      </c>
      <c r="B3" s="197"/>
      <c r="C3" s="197"/>
      <c r="D3" s="197"/>
      <c r="E3" s="197"/>
      <c r="F3" s="197"/>
      <c r="G3" s="197"/>
      <c r="H3" s="197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197" t="s">
        <v>52</v>
      </c>
      <c r="B5" s="197"/>
      <c r="C5" s="197"/>
      <c r="D5" s="197"/>
      <c r="E5" s="197"/>
      <c r="F5" s="197"/>
      <c r="G5" s="197"/>
      <c r="H5" s="197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26.4" x14ac:dyDescent="0.3">
      <c r="A7" s="20" t="s">
        <v>5</v>
      </c>
      <c r="B7" s="19" t="s">
        <v>6</v>
      </c>
      <c r="C7" s="19" t="s">
        <v>26</v>
      </c>
      <c r="D7" s="19" t="s">
        <v>29</v>
      </c>
      <c r="E7" s="20" t="s">
        <v>30</v>
      </c>
      <c r="F7" s="20" t="s">
        <v>27</v>
      </c>
      <c r="G7" s="20" t="s">
        <v>25</v>
      </c>
      <c r="H7" s="20" t="s">
        <v>28</v>
      </c>
    </row>
    <row r="8" spans="1:8" x14ac:dyDescent="0.3">
      <c r="A8" s="38"/>
      <c r="B8" s="39"/>
      <c r="C8" s="37" t="s">
        <v>54</v>
      </c>
      <c r="D8" s="39"/>
      <c r="E8" s="38"/>
      <c r="F8" s="38"/>
      <c r="G8" s="38"/>
      <c r="H8" s="38"/>
    </row>
    <row r="9" spans="1:8" ht="26.4" x14ac:dyDescent="0.3">
      <c r="A9" s="11">
        <v>8</v>
      </c>
      <c r="B9" s="11"/>
      <c r="C9" s="11" t="s">
        <v>14</v>
      </c>
      <c r="D9" s="8"/>
      <c r="E9" s="9"/>
      <c r="F9" s="9"/>
      <c r="G9" s="9"/>
      <c r="H9" s="9"/>
    </row>
    <row r="10" spans="1:8" x14ac:dyDescent="0.3">
      <c r="A10" s="11"/>
      <c r="B10" s="16">
        <v>84</v>
      </c>
      <c r="C10" s="16" t="s">
        <v>21</v>
      </c>
      <c r="D10" s="8"/>
      <c r="E10" s="9"/>
      <c r="F10" s="9"/>
      <c r="G10" s="9"/>
      <c r="H10" s="9"/>
    </row>
    <row r="11" spans="1:8" x14ac:dyDescent="0.3">
      <c r="A11" s="11"/>
      <c r="B11" s="16"/>
      <c r="C11" s="41"/>
      <c r="D11" s="8"/>
      <c r="E11" s="9"/>
      <c r="F11" s="9"/>
      <c r="G11" s="9"/>
      <c r="H11" s="9"/>
    </row>
    <row r="12" spans="1:8" x14ac:dyDescent="0.3">
      <c r="A12" s="11"/>
      <c r="B12" s="16"/>
      <c r="C12" s="37" t="s">
        <v>57</v>
      </c>
      <c r="D12" s="8"/>
      <c r="E12" s="9"/>
      <c r="F12" s="9"/>
      <c r="G12" s="9"/>
      <c r="H12" s="9"/>
    </row>
    <row r="13" spans="1:8" ht="26.4" x14ac:dyDescent="0.3">
      <c r="A13" s="14">
        <v>5</v>
      </c>
      <c r="B13" s="15"/>
      <c r="C13" s="25" t="s">
        <v>15</v>
      </c>
      <c r="D13" s="8"/>
      <c r="E13" s="9"/>
      <c r="F13" s="9"/>
      <c r="G13" s="9"/>
      <c r="H13" s="9"/>
    </row>
    <row r="14" spans="1:8" ht="26.4" x14ac:dyDescent="0.3">
      <c r="A14" s="16"/>
      <c r="B14" s="16">
        <v>54</v>
      </c>
      <c r="C14" s="26" t="s">
        <v>22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A2" sqref="A2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197" t="s">
        <v>67</v>
      </c>
      <c r="B1" s="197"/>
      <c r="C1" s="197"/>
      <c r="D1" s="197"/>
      <c r="E1" s="197"/>
      <c r="F1" s="197"/>
    </row>
    <row r="2" spans="1:6" ht="18" customHeight="1" x14ac:dyDescent="0.3">
      <c r="A2" s="24"/>
      <c r="B2" s="24"/>
      <c r="C2" s="24"/>
      <c r="D2" s="24"/>
      <c r="E2" s="24"/>
      <c r="F2" s="24"/>
    </row>
    <row r="3" spans="1:6" ht="15.75" customHeight="1" x14ac:dyDescent="0.3">
      <c r="A3" s="197" t="s">
        <v>17</v>
      </c>
      <c r="B3" s="197"/>
      <c r="C3" s="197"/>
      <c r="D3" s="197"/>
      <c r="E3" s="197"/>
      <c r="F3" s="197"/>
    </row>
    <row r="4" spans="1:6" ht="17.399999999999999" x14ac:dyDescent="0.3">
      <c r="A4" s="24"/>
      <c r="B4" s="24"/>
      <c r="C4" s="24"/>
      <c r="D4" s="24"/>
      <c r="E4" s="5"/>
      <c r="F4" s="5"/>
    </row>
    <row r="5" spans="1:6" ht="18" customHeight="1" x14ac:dyDescent="0.3">
      <c r="A5" s="197" t="s">
        <v>53</v>
      </c>
      <c r="B5" s="197"/>
      <c r="C5" s="197"/>
      <c r="D5" s="197"/>
      <c r="E5" s="197"/>
      <c r="F5" s="197"/>
    </row>
    <row r="6" spans="1:6" ht="17.399999999999999" x14ac:dyDescent="0.3">
      <c r="A6" s="24"/>
      <c r="B6" s="24"/>
      <c r="C6" s="24"/>
      <c r="D6" s="24"/>
      <c r="E6" s="5"/>
      <c r="F6" s="5"/>
    </row>
    <row r="7" spans="1:6" ht="26.4" x14ac:dyDescent="0.3">
      <c r="A7" s="19" t="s">
        <v>47</v>
      </c>
      <c r="B7" s="19" t="s">
        <v>29</v>
      </c>
      <c r="C7" s="20" t="s">
        <v>30</v>
      </c>
      <c r="D7" s="20" t="s">
        <v>27</v>
      </c>
      <c r="E7" s="20" t="s">
        <v>25</v>
      </c>
      <c r="F7" s="20" t="s">
        <v>28</v>
      </c>
    </row>
    <row r="8" spans="1:6" x14ac:dyDescent="0.3">
      <c r="A8" s="11" t="s">
        <v>54</v>
      </c>
      <c r="B8" s="8"/>
      <c r="C8" s="9"/>
      <c r="D8" s="9"/>
      <c r="E8" s="9"/>
      <c r="F8" s="9"/>
    </row>
    <row r="9" spans="1:6" ht="26.4" x14ac:dyDescent="0.3">
      <c r="A9" s="11" t="s">
        <v>55</v>
      </c>
      <c r="B9" s="8"/>
      <c r="C9" s="9"/>
      <c r="D9" s="9"/>
      <c r="E9" s="9"/>
      <c r="F9" s="9"/>
    </row>
    <row r="10" spans="1:6" ht="26.4" x14ac:dyDescent="0.3">
      <c r="A10" s="17" t="s">
        <v>56</v>
      </c>
      <c r="B10" s="8"/>
      <c r="C10" s="9"/>
      <c r="D10" s="9"/>
      <c r="E10" s="9"/>
      <c r="F10" s="9"/>
    </row>
    <row r="11" spans="1:6" x14ac:dyDescent="0.3">
      <c r="A11" s="17"/>
      <c r="B11" s="8"/>
      <c r="C11" s="9"/>
      <c r="D11" s="9"/>
      <c r="E11" s="9"/>
      <c r="F11" s="9"/>
    </row>
    <row r="12" spans="1:6" x14ac:dyDescent="0.3">
      <c r="A12" s="11" t="s">
        <v>57</v>
      </c>
      <c r="B12" s="8"/>
      <c r="C12" s="9"/>
      <c r="D12" s="9"/>
      <c r="E12" s="9"/>
      <c r="F12" s="9"/>
    </row>
    <row r="13" spans="1:6" x14ac:dyDescent="0.3">
      <c r="A13" s="25" t="s">
        <v>48</v>
      </c>
      <c r="B13" s="8"/>
      <c r="C13" s="9"/>
      <c r="D13" s="9"/>
      <c r="E13" s="9"/>
      <c r="F13" s="9"/>
    </row>
    <row r="14" spans="1:6" x14ac:dyDescent="0.3">
      <c r="A14" s="13" t="s">
        <v>49</v>
      </c>
      <c r="B14" s="8"/>
      <c r="C14" s="9"/>
      <c r="D14" s="9"/>
      <c r="E14" s="9"/>
      <c r="F14" s="10"/>
    </row>
    <row r="15" spans="1:6" x14ac:dyDescent="0.3">
      <c r="A15" s="25" t="s">
        <v>50</v>
      </c>
      <c r="B15" s="8"/>
      <c r="C15" s="9"/>
      <c r="D15" s="9"/>
      <c r="E15" s="9"/>
      <c r="F15" s="10"/>
    </row>
    <row r="16" spans="1:6" x14ac:dyDescent="0.3">
      <c r="A16" s="13" t="s">
        <v>51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workbookViewId="0">
      <selection activeCell="I27" sqref="I27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4.5546875" customWidth="1"/>
    <col min="5" max="9" width="25.33203125" customWidth="1"/>
  </cols>
  <sheetData>
    <row r="1" spans="1:9" ht="42" customHeight="1" x14ac:dyDescent="0.3">
      <c r="A1" s="197" t="s">
        <v>67</v>
      </c>
      <c r="B1" s="197"/>
      <c r="C1" s="197"/>
      <c r="D1" s="197"/>
      <c r="E1" s="197"/>
      <c r="F1" s="197"/>
      <c r="G1" s="197"/>
      <c r="H1" s="197"/>
      <c r="I1" s="197"/>
    </row>
    <row r="2" spans="1:9" ht="17.399999999999999" x14ac:dyDescent="0.3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3">
      <c r="A3" s="197" t="s">
        <v>16</v>
      </c>
      <c r="B3" s="198"/>
      <c r="C3" s="198"/>
      <c r="D3" s="198"/>
      <c r="E3" s="198"/>
      <c r="F3" s="198"/>
      <c r="G3" s="198"/>
      <c r="H3" s="198"/>
      <c r="I3" s="198"/>
    </row>
    <row r="4" spans="1:9" ht="17.399999999999999" x14ac:dyDescent="0.3">
      <c r="A4" s="4"/>
      <c r="B4" s="4"/>
      <c r="C4" s="4"/>
      <c r="D4" s="4"/>
      <c r="E4" s="4"/>
      <c r="F4" s="4"/>
      <c r="G4" s="4"/>
      <c r="H4" s="5"/>
      <c r="I4" s="5"/>
    </row>
    <row r="5" spans="1:9" ht="26.4" x14ac:dyDescent="0.3">
      <c r="A5" s="220" t="s">
        <v>18</v>
      </c>
      <c r="B5" s="221"/>
      <c r="C5" s="222"/>
      <c r="D5" s="19" t="s">
        <v>19</v>
      </c>
      <c r="E5" s="19" t="s">
        <v>29</v>
      </c>
      <c r="F5" s="20" t="s">
        <v>30</v>
      </c>
      <c r="G5" s="20" t="s">
        <v>27</v>
      </c>
      <c r="H5" s="20" t="s">
        <v>25</v>
      </c>
      <c r="I5" s="20" t="s">
        <v>28</v>
      </c>
    </row>
    <row r="6" spans="1:9" x14ac:dyDescent="0.3">
      <c r="A6" s="217" t="s">
        <v>76</v>
      </c>
      <c r="B6" s="218"/>
      <c r="C6" s="219"/>
      <c r="D6" s="106" t="s">
        <v>77</v>
      </c>
      <c r="E6" s="112">
        <v>278347.45</v>
      </c>
      <c r="F6" s="115">
        <v>320321</v>
      </c>
      <c r="G6" s="115">
        <v>363700</v>
      </c>
      <c r="H6" s="115">
        <v>363700</v>
      </c>
      <c r="I6" s="115">
        <v>363700</v>
      </c>
    </row>
    <row r="7" spans="1:9" x14ac:dyDescent="0.3">
      <c r="A7" s="217" t="s">
        <v>78</v>
      </c>
      <c r="B7" s="218"/>
      <c r="C7" s="219"/>
      <c r="D7" s="106" t="s">
        <v>79</v>
      </c>
      <c r="E7" s="112">
        <f>E8+E14</f>
        <v>278347.45</v>
      </c>
      <c r="F7" s="115">
        <f>F8+F14</f>
        <v>320321</v>
      </c>
      <c r="G7" s="115">
        <v>363700</v>
      </c>
      <c r="H7" s="115">
        <v>363700</v>
      </c>
      <c r="I7" s="115">
        <v>363700</v>
      </c>
    </row>
    <row r="8" spans="1:9" x14ac:dyDescent="0.3">
      <c r="A8" s="223" t="s">
        <v>80</v>
      </c>
      <c r="B8" s="224"/>
      <c r="C8" s="225"/>
      <c r="D8" s="107" t="s">
        <v>81</v>
      </c>
      <c r="E8" s="113">
        <f>E9+E12</f>
        <v>231713.82</v>
      </c>
      <c r="F8" s="114">
        <v>258807</v>
      </c>
      <c r="G8" s="114">
        <f>G9+G13</f>
        <v>278000</v>
      </c>
      <c r="H8" s="114">
        <v>278000</v>
      </c>
      <c r="I8" s="157">
        <v>278000</v>
      </c>
    </row>
    <row r="9" spans="1:9" x14ac:dyDescent="0.3">
      <c r="A9" s="226">
        <v>3</v>
      </c>
      <c r="B9" s="227"/>
      <c r="C9" s="228"/>
      <c r="D9" s="87" t="s">
        <v>9</v>
      </c>
      <c r="E9" s="103">
        <f>E10+E11</f>
        <v>216948.88</v>
      </c>
      <c r="F9" s="105">
        <f>F10+F11</f>
        <v>218807</v>
      </c>
      <c r="G9" s="105">
        <f>G10+G11</f>
        <v>231000</v>
      </c>
      <c r="H9" s="105">
        <v>231000</v>
      </c>
      <c r="I9" s="155">
        <v>231000</v>
      </c>
    </row>
    <row r="10" spans="1:9" x14ac:dyDescent="0.3">
      <c r="A10" s="229">
        <v>31</v>
      </c>
      <c r="B10" s="230"/>
      <c r="C10" s="231"/>
      <c r="D10" s="28" t="s">
        <v>10</v>
      </c>
      <c r="E10" s="83">
        <v>123394.29</v>
      </c>
      <c r="F10" s="85">
        <v>142480</v>
      </c>
      <c r="G10" s="85">
        <v>158350</v>
      </c>
      <c r="H10" s="85">
        <v>158350</v>
      </c>
      <c r="I10" s="143">
        <v>158350</v>
      </c>
    </row>
    <row r="11" spans="1:9" x14ac:dyDescent="0.3">
      <c r="A11" s="229">
        <v>32</v>
      </c>
      <c r="B11" s="230"/>
      <c r="C11" s="231"/>
      <c r="D11" s="28" t="s">
        <v>20</v>
      </c>
      <c r="E11" s="83">
        <v>93554.59</v>
      </c>
      <c r="F11" s="85">
        <v>76327</v>
      </c>
      <c r="G11" s="85">
        <v>72650</v>
      </c>
      <c r="H11" s="85">
        <v>72650</v>
      </c>
      <c r="I11" s="143">
        <v>72650</v>
      </c>
    </row>
    <row r="12" spans="1:9" ht="16.2" customHeight="1" x14ac:dyDescent="0.3">
      <c r="A12" s="66">
        <v>4</v>
      </c>
      <c r="B12" s="64"/>
      <c r="C12" s="65"/>
      <c r="D12" s="87" t="s">
        <v>91</v>
      </c>
      <c r="E12" s="103">
        <v>14764.94</v>
      </c>
      <c r="F12" s="105">
        <v>40000</v>
      </c>
      <c r="G12" s="105">
        <v>47000</v>
      </c>
      <c r="H12" s="105">
        <v>47000</v>
      </c>
      <c r="I12" s="155">
        <v>47000</v>
      </c>
    </row>
    <row r="13" spans="1:9" x14ac:dyDescent="0.3">
      <c r="A13" s="63">
        <v>42</v>
      </c>
      <c r="B13" s="64"/>
      <c r="C13" s="65"/>
      <c r="D13" s="62" t="s">
        <v>91</v>
      </c>
      <c r="E13" s="83">
        <v>14764.94</v>
      </c>
      <c r="F13" s="85">
        <v>40000</v>
      </c>
      <c r="G13" s="85">
        <v>47000</v>
      </c>
      <c r="H13" s="85">
        <v>47000</v>
      </c>
      <c r="I13" s="143">
        <v>47000</v>
      </c>
    </row>
    <row r="14" spans="1:9" x14ac:dyDescent="0.3">
      <c r="A14" s="108" t="s">
        <v>82</v>
      </c>
      <c r="B14" s="109" t="s">
        <v>83</v>
      </c>
      <c r="C14" s="110"/>
      <c r="D14" s="107" t="s">
        <v>84</v>
      </c>
      <c r="E14" s="113">
        <f>E15+E19</f>
        <v>46633.63</v>
      </c>
      <c r="F14" s="114">
        <f>F15+F19</f>
        <v>61514</v>
      </c>
      <c r="G14" s="114">
        <f>G15+G19</f>
        <v>60700</v>
      </c>
      <c r="H14" s="114">
        <v>60700</v>
      </c>
      <c r="I14" s="157">
        <v>60700</v>
      </c>
    </row>
    <row r="15" spans="1:9" x14ac:dyDescent="0.3">
      <c r="A15" s="66">
        <v>3</v>
      </c>
      <c r="B15" s="64"/>
      <c r="C15" s="65"/>
      <c r="D15" s="87" t="s">
        <v>9</v>
      </c>
      <c r="E15" s="103">
        <f>E16+E17+E18</f>
        <v>45970.18</v>
      </c>
      <c r="F15" s="105">
        <f>F16+F17+F18</f>
        <v>58687</v>
      </c>
      <c r="G15" s="105">
        <f>G16+G17+G18</f>
        <v>58700</v>
      </c>
      <c r="H15" s="105">
        <v>58700</v>
      </c>
      <c r="I15" s="155">
        <v>58700</v>
      </c>
    </row>
    <row r="16" spans="1:9" x14ac:dyDescent="0.3">
      <c r="A16" s="63">
        <v>31</v>
      </c>
      <c r="B16" s="64"/>
      <c r="C16" s="65"/>
      <c r="D16" s="62" t="s">
        <v>10</v>
      </c>
      <c r="E16" s="83">
        <v>3145.53</v>
      </c>
      <c r="F16" s="85">
        <v>4645</v>
      </c>
      <c r="G16" s="85">
        <v>4700</v>
      </c>
      <c r="H16" s="85">
        <v>4700</v>
      </c>
      <c r="I16" s="143">
        <v>4700</v>
      </c>
    </row>
    <row r="17" spans="1:9" x14ac:dyDescent="0.3">
      <c r="A17" s="63">
        <v>32</v>
      </c>
      <c r="B17" s="64"/>
      <c r="C17" s="65"/>
      <c r="D17" s="62" t="s">
        <v>20</v>
      </c>
      <c r="E17" s="83">
        <v>41413</v>
      </c>
      <c r="F17" s="85">
        <v>52317</v>
      </c>
      <c r="G17" s="85">
        <v>52000</v>
      </c>
      <c r="H17" s="85">
        <v>52000</v>
      </c>
      <c r="I17" s="143">
        <v>52000</v>
      </c>
    </row>
    <row r="18" spans="1:9" x14ac:dyDescent="0.3">
      <c r="A18" s="63">
        <v>34</v>
      </c>
      <c r="B18" s="64"/>
      <c r="C18" s="65"/>
      <c r="D18" s="62" t="s">
        <v>70</v>
      </c>
      <c r="E18" s="83">
        <v>1411.65</v>
      </c>
      <c r="F18" s="85">
        <v>1725</v>
      </c>
      <c r="G18" s="85">
        <v>2000</v>
      </c>
      <c r="H18" s="85">
        <v>2000</v>
      </c>
      <c r="I18" s="143">
        <v>2000</v>
      </c>
    </row>
    <row r="19" spans="1:9" ht="18.600000000000001" customHeight="1" x14ac:dyDescent="0.3">
      <c r="A19" s="66">
        <v>4</v>
      </c>
      <c r="B19" s="64"/>
      <c r="C19" s="65"/>
      <c r="D19" s="87" t="s">
        <v>91</v>
      </c>
      <c r="E19" s="103">
        <v>663.45</v>
      </c>
      <c r="F19" s="105">
        <v>2827</v>
      </c>
      <c r="G19" s="105">
        <v>2000</v>
      </c>
      <c r="H19" s="105">
        <v>2000</v>
      </c>
      <c r="I19" s="155">
        <v>2000</v>
      </c>
    </row>
    <row r="20" spans="1:9" x14ac:dyDescent="0.3">
      <c r="A20" s="63">
        <v>42</v>
      </c>
      <c r="B20" s="64"/>
      <c r="C20" s="65"/>
      <c r="D20" s="62" t="s">
        <v>91</v>
      </c>
      <c r="E20" s="83">
        <v>663.45</v>
      </c>
      <c r="F20" s="85">
        <v>2827</v>
      </c>
      <c r="G20" s="85">
        <v>2000</v>
      </c>
      <c r="H20" s="85">
        <v>2000</v>
      </c>
      <c r="I20" s="143">
        <v>2000</v>
      </c>
    </row>
    <row r="21" spans="1:9" ht="18.600000000000001" customHeight="1" x14ac:dyDescent="0.3">
      <c r="A21" s="138" t="s">
        <v>157</v>
      </c>
      <c r="B21" s="136" t="s">
        <v>158</v>
      </c>
      <c r="C21" s="137"/>
      <c r="D21" s="120" t="s">
        <v>154</v>
      </c>
      <c r="E21" s="112"/>
      <c r="F21" s="115"/>
      <c r="G21" s="115">
        <v>25000</v>
      </c>
      <c r="H21" s="115">
        <v>25000</v>
      </c>
      <c r="I21" s="156">
        <v>25000</v>
      </c>
    </row>
    <row r="22" spans="1:9" x14ac:dyDescent="0.3">
      <c r="A22" s="142" t="s">
        <v>159</v>
      </c>
      <c r="B22" s="109" t="s">
        <v>160</v>
      </c>
      <c r="C22" s="110"/>
      <c r="D22" s="121" t="s">
        <v>81</v>
      </c>
      <c r="E22" s="113"/>
      <c r="F22" s="114"/>
      <c r="G22" s="114">
        <v>25000</v>
      </c>
      <c r="H22" s="114">
        <v>25000</v>
      </c>
      <c r="I22" s="157">
        <v>25000</v>
      </c>
    </row>
    <row r="23" spans="1:9" ht="17.399999999999999" customHeight="1" x14ac:dyDescent="0.3">
      <c r="A23" s="139">
        <v>4</v>
      </c>
      <c r="B23" s="140"/>
      <c r="C23" s="141"/>
      <c r="D23" s="122" t="s">
        <v>91</v>
      </c>
      <c r="E23" s="103"/>
      <c r="F23" s="105"/>
      <c r="G23" s="105">
        <v>25000</v>
      </c>
      <c r="H23" s="105">
        <v>25000</v>
      </c>
      <c r="I23" s="155">
        <v>25000</v>
      </c>
    </row>
    <row r="24" spans="1:9" x14ac:dyDescent="0.3">
      <c r="A24" s="117">
        <v>42</v>
      </c>
      <c r="B24" s="118"/>
      <c r="C24" s="119"/>
      <c r="D24" s="116" t="s">
        <v>155</v>
      </c>
      <c r="E24" s="83"/>
      <c r="F24" s="85"/>
      <c r="G24" s="85">
        <v>25000</v>
      </c>
      <c r="H24" s="85">
        <v>25000</v>
      </c>
      <c r="I24" s="143">
        <v>25000</v>
      </c>
    </row>
    <row r="25" spans="1:9" x14ac:dyDescent="0.3">
      <c r="A25" s="152"/>
      <c r="B25" s="153"/>
      <c r="C25" s="154"/>
      <c r="D25" s="151"/>
      <c r="E25" s="83"/>
      <c r="F25" s="85"/>
      <c r="G25" s="85"/>
      <c r="H25" s="85"/>
      <c r="I25" s="143"/>
    </row>
    <row r="26" spans="1:9" x14ac:dyDescent="0.3">
      <c r="A26" s="217" t="s">
        <v>85</v>
      </c>
      <c r="B26" s="218"/>
      <c r="C26" s="219"/>
      <c r="D26" s="106" t="s">
        <v>86</v>
      </c>
      <c r="E26" s="112">
        <v>52128.52</v>
      </c>
      <c r="F26" s="115">
        <v>52556</v>
      </c>
      <c r="G26" s="115">
        <f>G27+G33</f>
        <v>318500</v>
      </c>
      <c r="H26" s="115">
        <v>318500</v>
      </c>
      <c r="I26" s="115">
        <v>318500</v>
      </c>
    </row>
    <row r="27" spans="1:9" ht="27.6" customHeight="1" x14ac:dyDescent="0.3">
      <c r="A27" s="217" t="s">
        <v>87</v>
      </c>
      <c r="B27" s="218"/>
      <c r="C27" s="219"/>
      <c r="D27" s="106" t="s">
        <v>88</v>
      </c>
      <c r="E27" s="112">
        <v>52128.52</v>
      </c>
      <c r="F27" s="115">
        <v>52556</v>
      </c>
      <c r="G27" s="115">
        <v>67000</v>
      </c>
      <c r="H27" s="115">
        <v>67000</v>
      </c>
      <c r="I27" s="115">
        <v>67000</v>
      </c>
    </row>
    <row r="28" spans="1:9" ht="15" customHeight="1" x14ac:dyDescent="0.3">
      <c r="A28" s="223" t="s">
        <v>80</v>
      </c>
      <c r="B28" s="224"/>
      <c r="C28" s="225"/>
      <c r="D28" s="107" t="s">
        <v>89</v>
      </c>
      <c r="E28" s="113">
        <v>52128.52</v>
      </c>
      <c r="F28" s="114">
        <v>52556</v>
      </c>
      <c r="G28" s="114">
        <v>67000</v>
      </c>
      <c r="H28" s="114">
        <v>67000</v>
      </c>
      <c r="I28" s="157">
        <v>67000</v>
      </c>
    </row>
    <row r="29" spans="1:9" x14ac:dyDescent="0.3">
      <c r="A29" s="235">
        <v>3</v>
      </c>
      <c r="B29" s="236"/>
      <c r="C29" s="237"/>
      <c r="D29" s="28" t="s">
        <v>9</v>
      </c>
      <c r="E29" s="83">
        <v>0</v>
      </c>
      <c r="F29" s="85">
        <v>52556</v>
      </c>
      <c r="G29" s="85">
        <v>67000</v>
      </c>
      <c r="H29" s="85">
        <v>67000</v>
      </c>
      <c r="I29" s="143">
        <v>67000</v>
      </c>
    </row>
    <row r="30" spans="1:9" x14ac:dyDescent="0.3">
      <c r="A30" s="229">
        <v>32</v>
      </c>
      <c r="B30" s="230"/>
      <c r="C30" s="231"/>
      <c r="D30" s="28" t="s">
        <v>20</v>
      </c>
      <c r="E30" s="83">
        <v>0</v>
      </c>
      <c r="F30" s="85">
        <v>52556</v>
      </c>
      <c r="G30" s="85">
        <v>67000</v>
      </c>
      <c r="H30" s="85">
        <v>67000</v>
      </c>
      <c r="I30" s="143">
        <v>67000</v>
      </c>
    </row>
    <row r="31" spans="1:9" ht="15" customHeight="1" x14ac:dyDescent="0.3">
      <c r="A31" s="235">
        <v>4</v>
      </c>
      <c r="B31" s="236"/>
      <c r="C31" s="237"/>
      <c r="D31" s="86" t="s">
        <v>91</v>
      </c>
      <c r="E31" s="83">
        <v>52128.52</v>
      </c>
      <c r="F31" s="85">
        <v>0</v>
      </c>
      <c r="G31" s="9">
        <v>0</v>
      </c>
      <c r="H31" s="85">
        <v>0</v>
      </c>
      <c r="I31" s="10"/>
    </row>
    <row r="32" spans="1:9" ht="15" thickBot="1" x14ac:dyDescent="0.35">
      <c r="A32" s="232">
        <v>41</v>
      </c>
      <c r="B32" s="233"/>
      <c r="C32" s="234"/>
      <c r="D32" s="170" t="s">
        <v>151</v>
      </c>
      <c r="E32" s="171">
        <v>52128.52</v>
      </c>
      <c r="F32" s="172">
        <v>0</v>
      </c>
      <c r="G32" s="173">
        <v>0</v>
      </c>
      <c r="H32" s="172">
        <v>0</v>
      </c>
      <c r="I32" s="174"/>
    </row>
    <row r="33" spans="1:9" ht="24" x14ac:dyDescent="0.3">
      <c r="A33" s="185" t="s">
        <v>170</v>
      </c>
      <c r="B33" s="186" t="s">
        <v>167</v>
      </c>
      <c r="C33" s="187" t="s">
        <v>161</v>
      </c>
      <c r="D33" s="187" t="s">
        <v>166</v>
      </c>
      <c r="E33" s="188">
        <v>0</v>
      </c>
      <c r="F33" s="189">
        <v>0</v>
      </c>
      <c r="G33" s="189">
        <v>251500</v>
      </c>
      <c r="H33" s="189">
        <v>251500</v>
      </c>
      <c r="I33" s="190">
        <v>251500</v>
      </c>
    </row>
    <row r="34" spans="1:9" ht="15" thickBot="1" x14ac:dyDescent="0.35">
      <c r="A34" s="180" t="s">
        <v>168</v>
      </c>
      <c r="B34" s="181" t="s">
        <v>160</v>
      </c>
      <c r="C34" s="182"/>
      <c r="D34" s="182" t="s">
        <v>81</v>
      </c>
      <c r="E34" s="183">
        <v>0</v>
      </c>
      <c r="F34" s="184">
        <v>0</v>
      </c>
      <c r="G34" s="184">
        <v>251500</v>
      </c>
      <c r="H34" s="184">
        <v>251500</v>
      </c>
      <c r="I34" s="191">
        <v>251500</v>
      </c>
    </row>
    <row r="35" spans="1:9" ht="26.4" x14ac:dyDescent="0.3">
      <c r="A35" s="175">
        <v>4</v>
      </c>
      <c r="B35" s="176"/>
      <c r="C35" s="177"/>
      <c r="D35" s="177" t="s">
        <v>91</v>
      </c>
      <c r="E35" s="178">
        <v>0</v>
      </c>
      <c r="F35" s="179">
        <v>0</v>
      </c>
      <c r="G35" s="179">
        <v>251500</v>
      </c>
      <c r="H35" s="179">
        <v>251500</v>
      </c>
      <c r="I35" s="192">
        <v>251500</v>
      </c>
    </row>
    <row r="36" spans="1:9" x14ac:dyDescent="0.3">
      <c r="A36" s="149">
        <v>42</v>
      </c>
      <c r="B36" s="150"/>
      <c r="C36" s="151"/>
      <c r="D36" s="151" t="s">
        <v>169</v>
      </c>
      <c r="E36" s="83">
        <v>0</v>
      </c>
      <c r="F36" s="85">
        <v>0</v>
      </c>
      <c r="G36" s="85">
        <v>251500</v>
      </c>
      <c r="H36" s="85">
        <v>251500</v>
      </c>
      <c r="I36" s="143">
        <v>251500</v>
      </c>
    </row>
    <row r="37" spans="1:9" x14ac:dyDescent="0.3">
      <c r="A37" s="149"/>
      <c r="B37" s="150"/>
      <c r="C37" s="151"/>
      <c r="D37" s="151"/>
      <c r="E37" s="83"/>
      <c r="F37" s="85"/>
      <c r="G37" s="9"/>
      <c r="H37" s="85"/>
      <c r="I37" s="10"/>
    </row>
    <row r="38" spans="1:9" x14ac:dyDescent="0.3">
      <c r="A38" s="229"/>
      <c r="B38" s="230"/>
      <c r="C38" s="231"/>
      <c r="D38" s="28"/>
      <c r="E38" s="8"/>
      <c r="F38" s="9"/>
      <c r="G38" s="9"/>
      <c r="H38" s="9"/>
      <c r="I38" s="10"/>
    </row>
    <row r="40" spans="1:9" x14ac:dyDescent="0.3">
      <c r="D40" s="111"/>
    </row>
    <row r="41" spans="1:9" x14ac:dyDescent="0.3">
      <c r="D41" s="111"/>
    </row>
  </sheetData>
  <mergeCells count="17">
    <mergeCell ref="A32:C32"/>
    <mergeCell ref="A38:C38"/>
    <mergeCell ref="A26:C26"/>
    <mergeCell ref="A27:C27"/>
    <mergeCell ref="A28:C28"/>
    <mergeCell ref="A29:C29"/>
    <mergeCell ref="A31:C31"/>
    <mergeCell ref="A8:C8"/>
    <mergeCell ref="A9:C9"/>
    <mergeCell ref="A11:C11"/>
    <mergeCell ref="A10:C10"/>
    <mergeCell ref="A30:C30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7" workbookViewId="0">
      <selection activeCell="C10" sqref="C10"/>
    </sheetView>
  </sheetViews>
  <sheetFormatPr defaultRowHeight="14.4" x14ac:dyDescent="0.3"/>
  <cols>
    <col min="1" max="1" width="17.21875" customWidth="1"/>
    <col min="2" max="2" width="32.77734375" customWidth="1"/>
    <col min="3" max="3" width="17.88671875" customWidth="1"/>
    <col min="4" max="4" width="14.88671875" customWidth="1"/>
    <col min="5" max="5" width="13.6640625" customWidth="1"/>
  </cols>
  <sheetData>
    <row r="1" spans="1:10" x14ac:dyDescent="0.3">
      <c r="A1" s="78" t="s">
        <v>92</v>
      </c>
      <c r="B1" s="78"/>
      <c r="C1" s="78"/>
      <c r="D1" s="78"/>
      <c r="E1" s="78"/>
      <c r="F1" s="78"/>
    </row>
    <row r="2" spans="1:10" x14ac:dyDescent="0.3">
      <c r="A2" s="78"/>
      <c r="B2" s="78"/>
      <c r="C2" s="78" t="s">
        <v>121</v>
      </c>
      <c r="D2" s="78"/>
      <c r="E2" s="78"/>
      <c r="F2" s="78"/>
    </row>
    <row r="3" spans="1:10" x14ac:dyDescent="0.3">
      <c r="A3" s="78"/>
      <c r="B3" s="78"/>
      <c r="C3" s="78"/>
      <c r="D3" s="78" t="s">
        <v>103</v>
      </c>
      <c r="E3" s="78"/>
      <c r="F3" s="78"/>
    </row>
    <row r="5" spans="1:10" ht="15" thickBot="1" x14ac:dyDescent="0.35">
      <c r="A5" s="71" t="s">
        <v>93</v>
      </c>
      <c r="B5" s="71" t="s">
        <v>94</v>
      </c>
      <c r="C5" s="71" t="s">
        <v>95</v>
      </c>
      <c r="D5" s="71" t="s">
        <v>96</v>
      </c>
      <c r="E5" s="71" t="s">
        <v>97</v>
      </c>
      <c r="F5" s="71" t="s">
        <v>98</v>
      </c>
      <c r="G5" s="71" t="s">
        <v>99</v>
      </c>
      <c r="H5" s="71" t="s">
        <v>100</v>
      </c>
      <c r="I5" s="71" t="s">
        <v>101</v>
      </c>
      <c r="J5" s="71" t="s">
        <v>102</v>
      </c>
    </row>
    <row r="6" spans="1:10" x14ac:dyDescent="0.3">
      <c r="A6" s="72" t="s">
        <v>18</v>
      </c>
      <c r="B6" s="73" t="s">
        <v>26</v>
      </c>
      <c r="C6" s="73" t="s">
        <v>120</v>
      </c>
      <c r="D6" s="73" t="s">
        <v>104</v>
      </c>
      <c r="E6" s="73" t="s">
        <v>84</v>
      </c>
      <c r="F6" s="73" t="s">
        <v>105</v>
      </c>
      <c r="G6" s="73" t="s">
        <v>107</v>
      </c>
      <c r="H6" s="73" t="s">
        <v>108</v>
      </c>
      <c r="I6" s="73" t="s">
        <v>109</v>
      </c>
      <c r="J6" s="74" t="s">
        <v>111</v>
      </c>
    </row>
    <row r="7" spans="1:10" ht="15" thickBot="1" x14ac:dyDescent="0.35">
      <c r="A7" s="75"/>
      <c r="B7" s="76"/>
      <c r="C7" s="76" t="s">
        <v>122</v>
      </c>
      <c r="D7" s="76" t="s">
        <v>80</v>
      </c>
      <c r="E7" s="76" t="s">
        <v>113</v>
      </c>
      <c r="F7" s="76" t="s">
        <v>106</v>
      </c>
      <c r="G7" s="76"/>
      <c r="H7" s="76"/>
      <c r="I7" s="76" t="s">
        <v>110</v>
      </c>
      <c r="J7" s="77" t="s">
        <v>112</v>
      </c>
    </row>
    <row r="8" spans="1:10" ht="15" thickBot="1" x14ac:dyDescent="0.35">
      <c r="A8" s="91" t="s">
        <v>114</v>
      </c>
      <c r="B8" s="92" t="s">
        <v>115</v>
      </c>
      <c r="C8" s="125">
        <f>D8+E8</f>
        <v>682200</v>
      </c>
      <c r="D8" s="125">
        <f>D10+D40</f>
        <v>621500</v>
      </c>
      <c r="E8" s="125">
        <v>60700</v>
      </c>
      <c r="F8" s="92"/>
      <c r="G8" s="92"/>
      <c r="H8" s="92"/>
      <c r="I8" s="92"/>
      <c r="J8" s="93"/>
    </row>
    <row r="9" spans="1:10" ht="15" thickBot="1" x14ac:dyDescent="0.35">
      <c r="A9" s="91">
        <v>50602</v>
      </c>
      <c r="B9" s="92" t="s">
        <v>115</v>
      </c>
      <c r="C9" s="125">
        <v>682200</v>
      </c>
      <c r="D9" s="125">
        <v>621500</v>
      </c>
      <c r="E9" s="125">
        <v>60700</v>
      </c>
      <c r="F9" s="92"/>
      <c r="G9" s="92"/>
      <c r="H9" s="92"/>
      <c r="I9" s="92"/>
      <c r="J9" s="93"/>
    </row>
    <row r="10" spans="1:10" ht="15" thickBot="1" x14ac:dyDescent="0.35">
      <c r="A10" s="91" t="s">
        <v>116</v>
      </c>
      <c r="B10" s="92" t="s">
        <v>77</v>
      </c>
      <c r="C10" s="125">
        <v>363700</v>
      </c>
      <c r="D10" s="125">
        <v>303000</v>
      </c>
      <c r="E10" s="125">
        <v>60700</v>
      </c>
      <c r="F10" s="92"/>
      <c r="G10" s="92"/>
      <c r="H10" s="92"/>
      <c r="I10" s="92"/>
      <c r="J10" s="93"/>
    </row>
    <row r="11" spans="1:10" ht="15" thickBot="1" x14ac:dyDescent="0.35">
      <c r="A11" s="91" t="s">
        <v>78</v>
      </c>
      <c r="B11" s="92" t="s">
        <v>77</v>
      </c>
      <c r="C11" s="125">
        <v>363700</v>
      </c>
      <c r="D11" s="125">
        <v>303000</v>
      </c>
      <c r="E11" s="125">
        <v>60700</v>
      </c>
      <c r="F11" s="92"/>
      <c r="G11" s="92"/>
      <c r="H11" s="92"/>
      <c r="I11" s="92"/>
      <c r="J11" s="93"/>
    </row>
    <row r="12" spans="1:10" x14ac:dyDescent="0.3">
      <c r="A12" s="94" t="s">
        <v>117</v>
      </c>
      <c r="B12" s="95"/>
      <c r="C12" s="95"/>
      <c r="D12" s="95"/>
      <c r="E12" s="95"/>
      <c r="F12" s="95"/>
      <c r="G12" s="95"/>
      <c r="H12" s="95"/>
      <c r="I12" s="95"/>
      <c r="J12" s="96"/>
    </row>
    <row r="13" spans="1:10" ht="15" thickBot="1" x14ac:dyDescent="0.35">
      <c r="A13" s="97" t="s">
        <v>118</v>
      </c>
      <c r="B13" s="98" t="s">
        <v>119</v>
      </c>
      <c r="C13" s="135">
        <f>C35+C14</f>
        <v>363700</v>
      </c>
      <c r="D13" s="127">
        <v>303000</v>
      </c>
      <c r="E13" s="127">
        <v>60700</v>
      </c>
      <c r="F13" s="98"/>
      <c r="G13" s="98"/>
      <c r="H13" s="98"/>
      <c r="I13" s="98"/>
      <c r="J13" s="99"/>
    </row>
    <row r="14" spans="1:10" ht="15" thickBot="1" x14ac:dyDescent="0.35">
      <c r="A14" s="88"/>
      <c r="B14" s="89" t="s">
        <v>156</v>
      </c>
      <c r="C14" s="123">
        <v>338700</v>
      </c>
      <c r="D14" s="123">
        <v>278000</v>
      </c>
      <c r="E14" s="123">
        <v>60700</v>
      </c>
      <c r="F14" s="89"/>
      <c r="G14" s="89"/>
      <c r="H14" s="89"/>
      <c r="I14" s="89"/>
      <c r="J14" s="90"/>
    </row>
    <row r="15" spans="1:10" x14ac:dyDescent="0.3">
      <c r="A15" s="79">
        <v>3111</v>
      </c>
      <c r="B15" s="80" t="s">
        <v>123</v>
      </c>
      <c r="C15" s="124">
        <v>128950</v>
      </c>
      <c r="D15" s="124">
        <v>128950</v>
      </c>
      <c r="E15" s="124"/>
      <c r="F15" s="80"/>
      <c r="G15" s="80"/>
      <c r="H15" s="80"/>
      <c r="I15" s="80"/>
      <c r="J15" s="81"/>
    </row>
    <row r="16" spans="1:10" x14ac:dyDescent="0.3">
      <c r="A16" s="79">
        <v>3121</v>
      </c>
      <c r="B16" s="80" t="s">
        <v>124</v>
      </c>
      <c r="C16" s="124">
        <v>13700</v>
      </c>
      <c r="D16" s="124">
        <v>9000</v>
      </c>
      <c r="E16" s="124">
        <v>4700</v>
      </c>
      <c r="F16" s="80"/>
      <c r="G16" s="80"/>
      <c r="H16" s="80"/>
      <c r="I16" s="80"/>
      <c r="J16" s="81"/>
    </row>
    <row r="17" spans="1:10" x14ac:dyDescent="0.3">
      <c r="A17" s="79">
        <v>3132</v>
      </c>
      <c r="B17" s="80" t="s">
        <v>125</v>
      </c>
      <c r="C17" s="124">
        <v>20400</v>
      </c>
      <c r="D17" s="124">
        <v>20400</v>
      </c>
      <c r="E17" s="124"/>
      <c r="F17" s="80"/>
      <c r="G17" s="80"/>
      <c r="H17" s="80"/>
      <c r="I17" s="80"/>
      <c r="J17" s="81"/>
    </row>
    <row r="18" spans="1:10" x14ac:dyDescent="0.3">
      <c r="A18" s="79">
        <v>3212</v>
      </c>
      <c r="B18" s="80" t="s">
        <v>126</v>
      </c>
      <c r="C18" s="124">
        <v>1650</v>
      </c>
      <c r="D18" s="124">
        <v>1650</v>
      </c>
      <c r="E18" s="124"/>
      <c r="F18" s="80"/>
      <c r="G18" s="80"/>
      <c r="H18" s="80"/>
      <c r="I18" s="80"/>
      <c r="J18" s="81"/>
    </row>
    <row r="19" spans="1:10" x14ac:dyDescent="0.3">
      <c r="A19" s="79">
        <v>3223</v>
      </c>
      <c r="B19" s="80" t="s">
        <v>127</v>
      </c>
      <c r="C19" s="124">
        <v>12000</v>
      </c>
      <c r="D19" s="124">
        <v>7000</v>
      </c>
      <c r="E19" s="124">
        <v>5000</v>
      </c>
      <c r="F19" s="80"/>
      <c r="G19" s="80"/>
      <c r="H19" s="80"/>
      <c r="I19" s="80"/>
      <c r="J19" s="81"/>
    </row>
    <row r="20" spans="1:10" x14ac:dyDescent="0.3">
      <c r="A20" s="79">
        <v>3232</v>
      </c>
      <c r="B20" s="80" t="s">
        <v>128</v>
      </c>
      <c r="C20" s="124">
        <v>71000</v>
      </c>
      <c r="D20" s="124">
        <v>64000</v>
      </c>
      <c r="E20" s="124">
        <v>7000</v>
      </c>
      <c r="F20" s="80"/>
      <c r="G20" s="80"/>
      <c r="H20" s="80"/>
      <c r="I20" s="80"/>
      <c r="J20" s="81"/>
    </row>
    <row r="21" spans="1:10" x14ac:dyDescent="0.3">
      <c r="A21" s="79">
        <v>3211</v>
      </c>
      <c r="B21" s="80" t="s">
        <v>130</v>
      </c>
      <c r="C21" s="124">
        <v>1000</v>
      </c>
      <c r="D21" s="80"/>
      <c r="E21" s="124">
        <v>1000</v>
      </c>
      <c r="F21" s="80"/>
      <c r="G21" s="80"/>
      <c r="H21" s="80"/>
      <c r="I21" s="80"/>
      <c r="J21" s="81"/>
    </row>
    <row r="22" spans="1:10" x14ac:dyDescent="0.3">
      <c r="A22" s="79">
        <v>3213</v>
      </c>
      <c r="B22" s="80" t="s">
        <v>131</v>
      </c>
      <c r="C22" s="124">
        <v>1500</v>
      </c>
      <c r="D22" s="80"/>
      <c r="E22" s="124">
        <v>1500</v>
      </c>
      <c r="F22" s="80"/>
      <c r="G22" s="80"/>
      <c r="H22" s="80"/>
      <c r="I22" s="80"/>
      <c r="J22" s="81"/>
    </row>
    <row r="23" spans="1:10" x14ac:dyDescent="0.3">
      <c r="A23" s="79">
        <v>3221</v>
      </c>
      <c r="B23" s="80" t="s">
        <v>132</v>
      </c>
      <c r="C23" s="124">
        <v>6800</v>
      </c>
      <c r="D23" s="80"/>
      <c r="E23" s="124">
        <v>6800</v>
      </c>
      <c r="F23" s="80"/>
      <c r="G23" s="80"/>
      <c r="H23" s="80"/>
      <c r="I23" s="80"/>
      <c r="J23" s="81"/>
    </row>
    <row r="24" spans="1:10" x14ac:dyDescent="0.3">
      <c r="A24" s="79">
        <v>3224</v>
      </c>
      <c r="B24" s="80" t="s">
        <v>133</v>
      </c>
      <c r="C24" s="124">
        <v>5500</v>
      </c>
      <c r="D24" s="80"/>
      <c r="E24" s="124">
        <v>5500</v>
      </c>
      <c r="F24" s="80"/>
      <c r="G24" s="80"/>
      <c r="H24" s="80"/>
      <c r="I24" s="80"/>
      <c r="J24" s="81"/>
    </row>
    <row r="25" spans="1:10" x14ac:dyDescent="0.3">
      <c r="A25" s="79">
        <v>3225</v>
      </c>
      <c r="B25" s="80" t="s">
        <v>134</v>
      </c>
      <c r="C25" s="124">
        <v>3000</v>
      </c>
      <c r="D25" s="80"/>
      <c r="E25" s="124">
        <v>3000</v>
      </c>
      <c r="F25" s="80"/>
      <c r="G25" s="80"/>
      <c r="H25" s="80"/>
      <c r="I25" s="80"/>
      <c r="J25" s="81"/>
    </row>
    <row r="26" spans="1:10" x14ac:dyDescent="0.3">
      <c r="A26" s="79">
        <v>3231</v>
      </c>
      <c r="B26" s="80" t="s">
        <v>135</v>
      </c>
      <c r="C26" s="124">
        <v>1500</v>
      </c>
      <c r="D26" s="80"/>
      <c r="E26" s="124">
        <v>1500</v>
      </c>
      <c r="F26" s="80"/>
      <c r="G26" s="80"/>
      <c r="H26" s="80"/>
      <c r="I26" s="80"/>
      <c r="J26" s="81"/>
    </row>
    <row r="27" spans="1:10" x14ac:dyDescent="0.3">
      <c r="A27" s="79">
        <v>3234</v>
      </c>
      <c r="B27" s="80" t="s">
        <v>136</v>
      </c>
      <c r="C27" s="124">
        <v>5000</v>
      </c>
      <c r="D27" s="80"/>
      <c r="E27" s="124">
        <v>5000</v>
      </c>
      <c r="F27" s="80"/>
      <c r="G27" s="80"/>
      <c r="H27" s="80"/>
      <c r="I27" s="80"/>
      <c r="J27" s="81"/>
    </row>
    <row r="28" spans="1:10" x14ac:dyDescent="0.3">
      <c r="A28" s="79">
        <v>3236</v>
      </c>
      <c r="B28" s="80" t="s">
        <v>137</v>
      </c>
      <c r="C28" s="124">
        <v>1500</v>
      </c>
      <c r="D28" s="80"/>
      <c r="E28" s="124">
        <v>1500</v>
      </c>
      <c r="F28" s="80"/>
      <c r="G28" s="80"/>
      <c r="H28" s="80"/>
      <c r="I28" s="80"/>
      <c r="J28" s="81"/>
    </row>
    <row r="29" spans="1:10" x14ac:dyDescent="0.3">
      <c r="A29" s="79">
        <v>3237</v>
      </c>
      <c r="B29" s="80" t="s">
        <v>138</v>
      </c>
      <c r="C29" s="124">
        <v>6000</v>
      </c>
      <c r="D29" s="80"/>
      <c r="E29" s="124">
        <v>6000</v>
      </c>
      <c r="F29" s="80"/>
      <c r="G29" s="80"/>
      <c r="H29" s="80"/>
      <c r="I29" s="80"/>
      <c r="J29" s="81"/>
    </row>
    <row r="30" spans="1:10" x14ac:dyDescent="0.3">
      <c r="A30" s="79">
        <v>3291</v>
      </c>
      <c r="B30" s="80" t="s">
        <v>139</v>
      </c>
      <c r="C30" s="124">
        <v>1200</v>
      </c>
      <c r="D30" s="80"/>
      <c r="E30" s="124">
        <v>1200</v>
      </c>
      <c r="F30" s="80"/>
      <c r="G30" s="80"/>
      <c r="H30" s="80"/>
      <c r="I30" s="80"/>
      <c r="J30" s="81"/>
    </row>
    <row r="31" spans="1:10" x14ac:dyDescent="0.3">
      <c r="A31" s="79">
        <v>3292</v>
      </c>
      <c r="B31" s="80" t="s">
        <v>140</v>
      </c>
      <c r="C31" s="124">
        <v>2000</v>
      </c>
      <c r="D31" s="80"/>
      <c r="E31" s="124">
        <v>2000</v>
      </c>
      <c r="F31" s="80"/>
      <c r="G31" s="80"/>
      <c r="H31" s="80"/>
      <c r="I31" s="80"/>
      <c r="J31" s="81"/>
    </row>
    <row r="32" spans="1:10" x14ac:dyDescent="0.3">
      <c r="A32" s="79">
        <v>3299</v>
      </c>
      <c r="B32" s="80" t="s">
        <v>141</v>
      </c>
      <c r="C32" s="124">
        <v>5000</v>
      </c>
      <c r="D32" s="80"/>
      <c r="E32" s="124">
        <v>5000</v>
      </c>
      <c r="F32" s="80"/>
      <c r="G32" s="80"/>
      <c r="H32" s="80"/>
      <c r="I32" s="80"/>
      <c r="J32" s="81"/>
    </row>
    <row r="33" spans="1:10" x14ac:dyDescent="0.3">
      <c r="A33" s="79">
        <v>3431</v>
      </c>
      <c r="B33" s="80" t="s">
        <v>142</v>
      </c>
      <c r="C33" s="124">
        <v>2000</v>
      </c>
      <c r="D33" s="80"/>
      <c r="E33" s="124">
        <v>2000</v>
      </c>
      <c r="F33" s="80"/>
      <c r="G33" s="80"/>
      <c r="H33" s="80"/>
      <c r="I33" s="80"/>
      <c r="J33" s="81"/>
    </row>
    <row r="34" spans="1:10" ht="15" thickBot="1" x14ac:dyDescent="0.35">
      <c r="A34" s="79">
        <v>4227</v>
      </c>
      <c r="B34" s="80" t="s">
        <v>129</v>
      </c>
      <c r="C34" s="124">
        <v>49000</v>
      </c>
      <c r="D34" s="124">
        <v>47000</v>
      </c>
      <c r="E34" s="124">
        <v>2000</v>
      </c>
      <c r="F34" s="80"/>
      <c r="G34" s="80"/>
      <c r="H34" s="80"/>
      <c r="I34" s="80"/>
      <c r="J34" s="81"/>
    </row>
    <row r="35" spans="1:10" ht="15" thickBot="1" x14ac:dyDescent="0.35">
      <c r="A35" s="134" t="s">
        <v>153</v>
      </c>
      <c r="B35" s="92" t="s">
        <v>154</v>
      </c>
      <c r="C35" s="125">
        <v>25000</v>
      </c>
      <c r="D35" s="125">
        <v>25000</v>
      </c>
      <c r="E35" s="130"/>
      <c r="F35" s="129"/>
      <c r="G35" s="129"/>
      <c r="H35" s="129"/>
      <c r="I35" s="129"/>
      <c r="J35" s="131"/>
    </row>
    <row r="36" spans="1:10" x14ac:dyDescent="0.3">
      <c r="A36" s="132" t="s">
        <v>117</v>
      </c>
      <c r="B36" s="95"/>
      <c r="C36" s="126"/>
      <c r="D36" s="126"/>
      <c r="E36" s="126"/>
      <c r="F36" s="95"/>
      <c r="G36" s="95"/>
      <c r="H36" s="95"/>
      <c r="I36" s="95"/>
      <c r="J36" s="96"/>
    </row>
    <row r="37" spans="1:10" ht="15" thickBot="1" x14ac:dyDescent="0.35">
      <c r="A37" s="133" t="s">
        <v>118</v>
      </c>
      <c r="B37" s="98" t="s">
        <v>119</v>
      </c>
      <c r="C37" s="127">
        <v>25000</v>
      </c>
      <c r="D37" s="127">
        <v>25000</v>
      </c>
      <c r="E37" s="127"/>
      <c r="F37" s="98"/>
      <c r="G37" s="98"/>
      <c r="H37" s="98"/>
      <c r="I37" s="98"/>
      <c r="J37" s="99"/>
    </row>
    <row r="38" spans="1:10" x14ac:dyDescent="0.3">
      <c r="A38" s="79">
        <v>4231</v>
      </c>
      <c r="B38" s="80" t="s">
        <v>155</v>
      </c>
      <c r="C38" s="124">
        <v>25000</v>
      </c>
      <c r="D38" s="124">
        <v>25000</v>
      </c>
      <c r="E38" s="124"/>
      <c r="F38" s="80"/>
      <c r="G38" s="80"/>
      <c r="H38" s="80"/>
      <c r="I38" s="80"/>
      <c r="J38" s="81"/>
    </row>
    <row r="39" spans="1:10" ht="15" thickBot="1" x14ac:dyDescent="0.35">
      <c r="A39" s="169"/>
      <c r="B39" s="159"/>
      <c r="C39" s="161"/>
      <c r="D39" s="161"/>
      <c r="E39" s="161"/>
      <c r="F39" s="159"/>
      <c r="G39" s="159"/>
      <c r="H39" s="159"/>
      <c r="I39" s="159"/>
      <c r="J39" s="160"/>
    </row>
    <row r="40" spans="1:10" ht="15" thickBot="1" x14ac:dyDescent="0.35">
      <c r="A40" s="91" t="s">
        <v>143</v>
      </c>
      <c r="B40" s="92" t="s">
        <v>148</v>
      </c>
      <c r="C40" s="125">
        <v>318500</v>
      </c>
      <c r="D40" s="125">
        <f>D41+D48</f>
        <v>318500</v>
      </c>
      <c r="E40" s="92"/>
      <c r="F40" s="92"/>
      <c r="G40" s="92"/>
      <c r="H40" s="92"/>
      <c r="I40" s="92"/>
      <c r="J40" s="93"/>
    </row>
    <row r="41" spans="1:10" ht="15" thickBot="1" x14ac:dyDescent="0.35">
      <c r="A41" s="91" t="s">
        <v>144</v>
      </c>
      <c r="B41" s="92" t="s">
        <v>149</v>
      </c>
      <c r="C41" s="125">
        <v>67000</v>
      </c>
      <c r="D41" s="125">
        <v>67000</v>
      </c>
      <c r="E41" s="92"/>
      <c r="F41" s="92"/>
      <c r="G41" s="92"/>
      <c r="H41" s="92"/>
      <c r="I41" s="92"/>
      <c r="J41" s="93"/>
    </row>
    <row r="42" spans="1:10" ht="15" thickBot="1" x14ac:dyDescent="0.35">
      <c r="A42" s="91"/>
      <c r="B42" s="92" t="s">
        <v>152</v>
      </c>
      <c r="C42" s="125"/>
      <c r="D42" s="125"/>
      <c r="E42" s="92"/>
      <c r="F42" s="92"/>
      <c r="G42" s="92"/>
      <c r="H42" s="92"/>
      <c r="I42" s="92"/>
      <c r="J42" s="93"/>
    </row>
    <row r="43" spans="1:10" x14ac:dyDescent="0.3">
      <c r="A43" s="94" t="s">
        <v>145</v>
      </c>
      <c r="B43" s="95"/>
      <c r="C43" s="126"/>
      <c r="D43" s="126"/>
      <c r="E43" s="95"/>
      <c r="F43" s="95"/>
      <c r="G43" s="95"/>
      <c r="H43" s="95"/>
      <c r="I43" s="95"/>
      <c r="J43" s="96"/>
    </row>
    <row r="44" spans="1:10" ht="15" thickBot="1" x14ac:dyDescent="0.35">
      <c r="A44" s="97" t="s">
        <v>146</v>
      </c>
      <c r="B44" s="98" t="s">
        <v>147</v>
      </c>
      <c r="C44" s="127">
        <v>67000</v>
      </c>
      <c r="D44" s="127">
        <v>67000</v>
      </c>
      <c r="E44" s="98"/>
      <c r="F44" s="98"/>
      <c r="G44" s="98"/>
      <c r="H44" s="98"/>
      <c r="I44" s="98"/>
      <c r="J44" s="99"/>
    </row>
    <row r="45" spans="1:10" x14ac:dyDescent="0.3">
      <c r="A45" s="72" t="s">
        <v>80</v>
      </c>
      <c r="B45" s="73" t="s">
        <v>81</v>
      </c>
      <c r="C45" s="128">
        <v>67000</v>
      </c>
      <c r="D45" s="128">
        <v>67000</v>
      </c>
      <c r="E45" s="73"/>
      <c r="F45" s="73"/>
      <c r="G45" s="73"/>
      <c r="H45" s="73"/>
      <c r="I45" s="73"/>
      <c r="J45" s="74"/>
    </row>
    <row r="46" spans="1:10" ht="15" thickBot="1" x14ac:dyDescent="0.35">
      <c r="A46" s="162">
        <v>3232</v>
      </c>
      <c r="B46" s="163" t="s">
        <v>128</v>
      </c>
      <c r="C46" s="164">
        <v>67000</v>
      </c>
      <c r="D46" s="164">
        <v>67000</v>
      </c>
      <c r="E46" s="163"/>
      <c r="F46" s="163"/>
      <c r="G46" s="163"/>
      <c r="H46" s="163"/>
      <c r="I46" s="163"/>
      <c r="J46" s="165"/>
    </row>
    <row r="47" spans="1:10" x14ac:dyDescent="0.3">
      <c r="A47" s="94" t="s">
        <v>153</v>
      </c>
      <c r="B47" s="95" t="s">
        <v>162</v>
      </c>
      <c r="C47" s="95"/>
      <c r="D47" s="95"/>
      <c r="E47" s="95"/>
      <c r="F47" s="95"/>
      <c r="G47" s="95"/>
      <c r="H47" s="95"/>
      <c r="I47" s="95"/>
      <c r="J47" s="96"/>
    </row>
    <row r="48" spans="1:10" ht="15" thickBot="1" x14ac:dyDescent="0.35">
      <c r="A48" s="97" t="s">
        <v>161</v>
      </c>
      <c r="B48" s="98" t="s">
        <v>163</v>
      </c>
      <c r="C48" s="127">
        <v>251500</v>
      </c>
      <c r="D48" s="127">
        <v>251500</v>
      </c>
      <c r="E48" s="98"/>
      <c r="F48" s="98"/>
      <c r="G48" s="98"/>
      <c r="H48" s="98"/>
      <c r="I48" s="98"/>
      <c r="J48" s="99"/>
    </row>
    <row r="49" spans="1:10" x14ac:dyDescent="0.3">
      <c r="A49" s="94" t="s">
        <v>117</v>
      </c>
      <c r="B49" s="95"/>
      <c r="C49" s="126"/>
      <c r="D49" s="126"/>
      <c r="E49" s="95"/>
      <c r="F49" s="95"/>
      <c r="G49" s="95"/>
      <c r="H49" s="95"/>
      <c r="I49" s="95"/>
      <c r="J49" s="96"/>
    </row>
    <row r="50" spans="1:10" ht="15" thickBot="1" x14ac:dyDescent="0.35">
      <c r="A50" s="97" t="s">
        <v>146</v>
      </c>
      <c r="B50" s="98" t="s">
        <v>147</v>
      </c>
      <c r="C50" s="127">
        <v>251500</v>
      </c>
      <c r="D50" s="127">
        <v>251500</v>
      </c>
      <c r="E50" s="98"/>
      <c r="F50" s="98"/>
      <c r="G50" s="98"/>
      <c r="H50" s="98"/>
      <c r="I50" s="98"/>
      <c r="J50" s="99"/>
    </row>
    <row r="51" spans="1:10" x14ac:dyDescent="0.3">
      <c r="A51" s="158" t="s">
        <v>80</v>
      </c>
      <c r="B51" s="159" t="s">
        <v>81</v>
      </c>
      <c r="C51" s="161">
        <v>251500</v>
      </c>
      <c r="D51" s="161">
        <f>D52+D53</f>
        <v>251500</v>
      </c>
      <c r="E51" s="159"/>
      <c r="F51" s="159"/>
      <c r="G51" s="159"/>
      <c r="H51" s="159"/>
      <c r="I51" s="159"/>
      <c r="J51" s="160"/>
    </row>
    <row r="52" spans="1:10" x14ac:dyDescent="0.3">
      <c r="A52" s="79">
        <v>4212</v>
      </c>
      <c r="B52" s="80" t="s">
        <v>164</v>
      </c>
      <c r="C52" s="166">
        <v>185000</v>
      </c>
      <c r="D52" s="166">
        <v>185000</v>
      </c>
      <c r="E52" s="167"/>
      <c r="F52" s="167"/>
      <c r="G52" s="167"/>
      <c r="H52" s="167"/>
      <c r="I52" s="167"/>
      <c r="J52" s="168"/>
    </row>
    <row r="53" spans="1:10" x14ac:dyDescent="0.3">
      <c r="A53" s="79">
        <v>4227</v>
      </c>
      <c r="B53" s="80" t="s">
        <v>165</v>
      </c>
      <c r="C53" s="166">
        <v>66500</v>
      </c>
      <c r="D53" s="166">
        <v>66500</v>
      </c>
      <c r="E53" s="167"/>
      <c r="F53" s="167"/>
      <c r="G53" s="167"/>
      <c r="H53" s="167"/>
      <c r="I53" s="167"/>
      <c r="J53" s="168"/>
    </row>
  </sheetData>
  <pageMargins left="0.25" right="0.25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Pavković 5077 Trogir</cp:lastModifiedBy>
  <cp:lastPrinted>2023-11-09T13:54:46Z</cp:lastPrinted>
  <dcterms:created xsi:type="dcterms:W3CDTF">2022-08-12T12:51:27Z</dcterms:created>
  <dcterms:modified xsi:type="dcterms:W3CDTF">2024-03-07T09:11:06Z</dcterms:modified>
</cp:coreProperties>
</file>